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528EF101-3FDC-4920-853C-98144FCEFFC7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</sheets>
  <calcPr calcId="181029"/>
</workbook>
</file>

<file path=xl/calcChain.xml><?xml version="1.0" encoding="utf-8"?>
<calcChain xmlns="http://schemas.openxmlformats.org/spreadsheetml/2006/main">
  <c r="L7" i="4" l="1"/>
  <c r="L8" i="4"/>
  <c r="L6" i="4"/>
  <c r="T7" i="3"/>
  <c r="T8" i="3"/>
  <c r="T9" i="3"/>
  <c r="T10" i="3"/>
  <c r="T11" i="3"/>
  <c r="T12" i="3"/>
  <c r="T13" i="3"/>
  <c r="T14" i="3"/>
  <c r="T15" i="3"/>
  <c r="V13" i="3"/>
  <c r="V14" i="3"/>
  <c r="V15" i="3"/>
  <c r="V12" i="3"/>
  <c r="V9" i="3"/>
  <c r="V10" i="3"/>
  <c r="V11" i="3"/>
  <c r="V8" i="3"/>
  <c r="V7" i="3"/>
  <c r="T6" i="3"/>
  <c r="V6" i="3"/>
  <c r="AE6" i="3"/>
  <c r="AE7" i="3"/>
  <c r="AE8" i="3"/>
  <c r="AE9" i="3"/>
  <c r="AE10" i="3"/>
  <c r="AE12" i="3"/>
  <c r="AE13" i="3"/>
  <c r="AE14" i="3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AB18" i="2"/>
  <c r="AB17" i="2"/>
  <c r="AB7" i="2"/>
  <c r="AB8" i="2"/>
  <c r="AB6" i="2"/>
  <c r="X6" i="2"/>
  <c r="AB9" i="2"/>
  <c r="AB10" i="2"/>
  <c r="AB11" i="2"/>
  <c r="AB12" i="2"/>
  <c r="AB13" i="2"/>
  <c r="AB14" i="2"/>
  <c r="AB15" i="2"/>
  <c r="AB16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F18" i="2"/>
  <c r="D18" i="2" s="1"/>
  <c r="F17" i="2"/>
  <c r="D17" i="2" s="1"/>
  <c r="F8" i="2"/>
  <c r="F7" i="2"/>
  <c r="F6" i="2"/>
  <c r="D7" i="2"/>
  <c r="D8" i="2"/>
  <c r="D9" i="2"/>
  <c r="D10" i="2"/>
  <c r="D11" i="2"/>
  <c r="D12" i="2"/>
  <c r="D13" i="2"/>
  <c r="D14" i="2"/>
  <c r="D15" i="2"/>
  <c r="D16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6" i="2"/>
  <c r="F9" i="2"/>
  <c r="F10" i="2"/>
  <c r="F11" i="2"/>
  <c r="F12" i="2"/>
  <c r="F13" i="2"/>
  <c r="F14" i="2"/>
  <c r="F15" i="2"/>
  <c r="F16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O6" i="2"/>
  <c r="O7" i="2"/>
  <c r="O8" i="2"/>
  <c r="O54" i="2"/>
  <c r="O27" i="2"/>
  <c r="O28" i="2"/>
  <c r="O29" i="2"/>
  <c r="O59" i="2"/>
  <c r="O60" i="2"/>
  <c r="O61" i="2"/>
  <c r="O55" i="2"/>
  <c r="O56" i="2"/>
  <c r="O57" i="2"/>
  <c r="O37" i="2"/>
  <c r="O14" i="2"/>
  <c r="O15" i="2"/>
  <c r="AD17" i="2"/>
  <c r="AD8" i="2" s="1"/>
  <c r="AT69" i="2"/>
  <c r="AT68" i="2" s="1"/>
  <c r="AT67" i="2" s="1"/>
  <c r="AT66" i="2" s="1"/>
  <c r="AT63" i="2"/>
  <c r="AT64" i="2"/>
  <c r="AT61" i="2"/>
  <c r="AT60" i="2" s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T15" i="1"/>
  <c r="V15" i="1"/>
  <c r="AE48" i="1"/>
  <c r="AE15" i="1"/>
  <c r="AE16" i="1"/>
  <c r="AE17" i="1"/>
  <c r="AE18" i="1"/>
  <c r="AE22" i="1"/>
  <c r="AE23" i="1"/>
  <c r="AE25" i="1"/>
  <c r="AE26" i="1"/>
  <c r="AE28" i="1"/>
  <c r="AE29" i="1"/>
  <c r="AE31" i="1"/>
  <c r="AE33" i="1"/>
  <c r="AE34" i="1"/>
  <c r="AE35" i="1"/>
  <c r="AE37" i="1"/>
  <c r="AE39" i="1"/>
  <c r="AE40" i="1"/>
  <c r="AE42" i="1"/>
  <c r="AE43" i="1"/>
  <c r="AE45" i="1"/>
  <c r="AE46" i="1"/>
  <c r="AE49" i="1"/>
  <c r="AE50" i="1"/>
  <c r="AE51" i="1"/>
  <c r="AD7" i="2" l="1"/>
  <c r="AD6" i="2" s="1"/>
</calcChain>
</file>

<file path=xl/sharedStrings.xml><?xml version="1.0" encoding="utf-8"?>
<sst xmlns="http://schemas.openxmlformats.org/spreadsheetml/2006/main" count="3389" uniqueCount="295">
  <si>
    <t/>
  </si>
  <si>
    <t>ОТЧЕТ ОБ ИСПОЛНЕНИИ КОНСОЛИДИРОВАННОГО БЮДЖЕТА  СУБЪЕКТА РОССИЙСКОЙ ФЕДЕРАЦИИ И БЮДЖЕТА ТЕРРИТОРИАЛЬНОГО
ГОСУДАРСТВЕННОГО ВНЕБЮДЖЕТНОГО ФОНДА</t>
  </si>
  <si>
    <t>КОДЫ</t>
  </si>
  <si>
    <t>Форма по ОКУД</t>
  </si>
  <si>
    <t>0503317</t>
  </si>
  <si>
    <t>Дата</t>
  </si>
  <si>
    <t>Наименование финансового органа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</si>
  <si>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</si>
  <si>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</si>
  <si>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</si>
  <si>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</si>
  <si>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</si>
  <si>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</si>
  <si>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</si>
  <si>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</si>
  <si>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</si>
  <si>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</si>
  <si>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</si>
  <si>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</si>
  <si>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</si>
  <si>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</si>
  <si>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</si>
  <si>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</si>
  <si>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</si>
  <si>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</si>
  <si>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</si>
  <si>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</si>
  <si>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</si>
  <si>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</si>
  <si>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</si>
  <si>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</si>
  <si>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</si>
  <si>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</si>
  <si>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 xml:space="preserve">бюджеты внутригородских муниципальных образований городов федерального значения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</si>
  <si>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</si>
  <si>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</si>
  <si>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</si>
  <si>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</si>
  <si>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</si>
  <si>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</si>
  <si>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</si>
  <si>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</si>
  <si>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</si>
  <si>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</si>
  <si>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</si>
  <si>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</si>
  <si>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</si>
  <si>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</si>
  <si>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</si>
  <si>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</si>
  <si>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</si>
  <si>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</si>
  <si>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</si>
  <si>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</si>
  <si>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</si>
  <si>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</si>
  <si>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</si>
  <si>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</si>
  <si>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</si>
  <si>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</si>
  <si>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</si>
  <si>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</si>
  <si>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</si>
  <si>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Всего</t>
  </si>
  <si>
    <t>Х</t>
  </si>
  <si>
    <t>-</t>
  </si>
  <si>
    <t xml:space="preserve">          в том числе: 
 НАЛОГОВЫЕ И НЕНАЛОГОВЫЕ ДОХОДЫ</t>
  </si>
  <si>
    <t>000 1 00 00000 00 0000 000</t>
  </si>
  <si>
    <t xml:space="preserve"> НАЛОГОВЫЕ И НЕНАЛОГОВЫЕ ДОХОДЫ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</si>
  <si>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</si>
  <si>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</si>
  <si>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</si>
  <si>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</si>
  <si>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</si>
  <si>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</si>
  <si>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</si>
  <si>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</si>
  <si>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</si>
  <si>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</si>
  <si>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СОВОКУПНЫЙ ДОХОД</t>
  </si>
  <si>
    <t>000 1 05 00000 00 0000 000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</si>
  <si>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</si>
  <si>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</si>
  <si>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</si>
  <si>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</si>
  <si>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</si>
  <si>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</si>
  <si>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</si>
  <si>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</si>
  <si>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</si>
  <si>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</si>
  <si>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</si>
  <si>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</si>
  <si>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</si>
  <si>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</si>
  <si>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</si>
  <si>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</si>
  <si>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</si>
  <si>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</si>
  <si>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</si>
  <si>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</si>
  <si>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</si>
  <si>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</si>
  <si>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</si>
  <si>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</si>
  <si>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</si>
  <si>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</si>
  <si>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</si>
  <si>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</si>
  <si>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</si>
  <si>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</si>
  <si>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</si>
  <si>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</si>
  <si>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</si>
  <si>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</si>
  <si>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</si>
  <si>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</si>
  <si>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000 1 11 07015 10 0000 120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</si>
  <si>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</si>
  <si>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</si>
  <si>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</si>
  <si>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</si>
  <si>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</si>
  <si>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</si>
  <si>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ШТРАФЫ, САНКЦИИ, ВОЗМЕЩЕНИЕ УЩЕРБА</t>
  </si>
  <si>
    <t>000 1 16 00000 00 0000 000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</si>
  <si>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</si>
  <si>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</si>
  <si>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</si>
  <si>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</si>
  <si>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</si>
  <si>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</si>
  <si>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</si>
  <si>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</si>
  <si>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</si>
  <si>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000 2 02 10000 00 0000 151</t>
  </si>
  <si>
    <t>Дотации на выравнивание бюджетной обеспеченности</t>
  </si>
  <si>
    <t>000 2 02 15001 00 0000 151</t>
  </si>
  <si>
    <t>Дотации бюджетам сельских поселений на выравнивание бюджетной обеспеченности</t>
  </si>
  <si>
    <t>000 2 02 15001 10 0000 151</t>
  </si>
  <si>
    <t>Субвенции бюджетам бюджетной системы Российской Федерации</t>
  </si>
  <si>
    <t>000 2 02 30000 00 0000 151</t>
  </si>
  <si>
    <t>Субвенции местным бюджетам на выполнение передаваемых полномочий субъектов Российской Федерации</t>
  </si>
  <si>
    <t>000 2 02 30024 00 0000 151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</si>
  <si>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</si>
  <si>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</si>
  <si>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</si>
  <si>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</si>
  <si>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</si>
  <si>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</si>
  <si>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>Иные межбюджетные трансферты</t>
  </si>
  <si>
    <t>000 2 02 40000 00 0000 151</t>
  </si>
  <si>
    <t>Прочие межбюджетные трансферты, передаваемые бюджетам</t>
  </si>
  <si>
    <t>000 2 02 49999 00 0000 151</t>
  </si>
  <si>
    <t>Прочие межбюджетные трансферты, передаваемые бюджетам сельских поселений</t>
  </si>
  <si>
    <t>000 2 02 49999 10 0000 151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</si>
  <si>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</si>
  <si>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</si>
  <si>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</si>
  <si>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200</t>
  </si>
  <si>
    <t>ВСЕГО РАСХОДОВ</t>
  </si>
  <si>
    <t>Общегосударственные вопросы</t>
  </si>
  <si>
    <t>000 0100 0000000000 000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</si>
  <si>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</si>
  <si>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</si>
  <si>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</si>
  <si>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000 0104 0000000000 100</t>
  </si>
  <si>
    <t>Расходы на выплаты персоналу государственных (муниципальных) органов</t>
  </si>
  <si>
    <t>000 0104 0000000000 120</t>
  </si>
  <si>
    <t>Фонд оплаты труда государственных (муниципальных) органов</t>
  </si>
  <si>
    <t>000 0104 0000000000 121</t>
  </si>
  <si>
    <t>Иные выплаты персоналу государственных (муниципальных) органов, за исключением фонда оплаты труда</t>
  </si>
  <si>
    <t>000 0104 0000000000 122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</si>
  <si>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</si>
  <si>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000 0104 0000000000 129</t>
  </si>
  <si>
    <t>Закупка товаров, работ и услуг для обеспечения государственных (муниципальных) нужд</t>
  </si>
  <si>
    <t>000 0104 0000000000 200</t>
  </si>
  <si>
    <t>Иные закупки товаров, работ и услуг для обеспечения государственных (муниципальных) нужд</t>
  </si>
  <si>
    <t>000 0104 0000000000 240</t>
  </si>
  <si>
    <t>Прочая закупка товаров, работ и услуг</t>
  </si>
  <si>
    <t>000 0104 0000000000 244</t>
  </si>
  <si>
    <t>Межбюджетные трансферты</t>
  </si>
  <si>
    <t>000 0104 0000000000 500</t>
  </si>
  <si>
    <t>000 0104 0000000000 540</t>
  </si>
  <si>
    <t>Иные бюджетные ассигнования</t>
  </si>
  <si>
    <t>000 0104 0000000000 800</t>
  </si>
  <si>
    <t>Уплата налогов, сборов и иных платежей</t>
  </si>
  <si>
    <t>000 0104 0000000000 850</t>
  </si>
  <si>
    <t>Уплата налога на имущество организаций и земельного налога</t>
  </si>
  <si>
    <t>000 0104 0000000000 851</t>
  </si>
  <si>
    <t xml:space="preserve">Уплата прочих налогов, сборов </t>
  </si>
  <si>
    <t>000 0104 0000000000 852</t>
  </si>
  <si>
    <t>Уплата иных платежей</t>
  </si>
  <si>
    <t>000 0104 0000000000 853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</si>
  <si>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</si>
  <si>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</si>
  <si>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</si>
  <si>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</si>
  <si>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</si>
  <si>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</si>
  <si>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</si>
  <si>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</si>
  <si>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</si>
  <si>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</si>
  <si>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</si>
  <si>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</si>
  <si>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</si>
  <si>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</si>
  <si>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</si>
  <si>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</si>
  <si>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</si>
  <si>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</si>
  <si>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</si>
  <si>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</si>
  <si>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</si>
  <si>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</si>
  <si>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</si>
  <si>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</si>
  <si>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</si>
  <si>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</si>
  <si>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</si>
  <si>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</si>
  <si>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</si>
  <si>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</si>
  <si>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</si>
  <si>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</si>
  <si>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</si>
  <si>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</si>
  <si>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</si>
  <si>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</si>
  <si>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</si>
  <si>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</si>
  <si>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</si>
  <si>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</si>
  <si>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Жилищно-коммунальное хозяйство</t>
  </si>
  <si>
    <t>000 0500 0000000000 000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</si>
  <si>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</si>
  <si>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</si>
  <si>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</si>
  <si>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</si>
  <si>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</si>
  <si>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</si>
  <si>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</si>
  <si>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</si>
  <si>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</si>
  <si>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</si>
  <si>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000 0503 0000000000 800</t>
  </si>
  <si>
    <t>000 0503 0000000000 850</t>
  </si>
  <si>
    <t>000 0503 0000000000 853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</si>
  <si>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</si>
  <si>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</si>
  <si>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</si>
  <si>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</si>
  <si>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000 1101 0000000000 200</t>
  </si>
  <si>
    <t>000 1101 0000000000 240</t>
  </si>
  <si>
    <t>000 1101 0000000000 244</t>
  </si>
  <si>
    <t>Результат исполнения бюджета (дефицит/профицит)</t>
  </si>
  <si>
    <t>Результат исполнения бюджета (дефицит "--", профицит "+")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</si>
  <si>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</si>
  <si>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</si>
  <si>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</si>
  <si>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Источники финансирования дефицитов бюджетов - всего</t>
  </si>
  <si>
    <t xml:space="preserve">Изменение остатков средств </t>
  </si>
  <si>
    <t>000 01 00 00 00 00 0000 000</t>
  </si>
  <si>
    <t>Увеличение остатков средств, всего</t>
  </si>
  <si>
    <t>000 01 05 00 00 00 0000 500</t>
  </si>
  <si>
    <t>Увеличение остатков средств бюджетов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</si>
  <si>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</si>
  <si>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</si>
  <si>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</si>
  <si>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</si>
  <si>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</si>
  <si>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</si>
  <si>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</si>
  <si>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</si>
  <si>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</si>
  <si>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</si>
  <si>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</si>
  <si>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</si>
  <si>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</si>
  <si>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</si>
  <si>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</si>
  <si>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</si>
  <si>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000 01 05 02 01 10 0000 610</t>
  </si>
  <si>
    <t>4. Таблица консолидируемых расчетов</t>
  </si>
  <si>
    <t xml:space="preserve">Поступления </t>
  </si>
  <si>
    <t>ИТОГО</t>
  </si>
  <si>
    <t>Всего выбытий</t>
  </si>
  <si>
    <t>Бюджеты сельских поселений</t>
  </si>
  <si>
    <t>(подпись)</t>
  </si>
  <si>
    <t>(расшифровка подписи)</t>
  </si>
  <si>
    <t>"______"    ________________   20 ___ г.</t>
  </si>
  <si>
    <t xml:space="preserve">С.И.Бондаренко </t>
  </si>
  <si>
    <t>Г.П.голобокова</t>
  </si>
  <si>
    <t>на 01 июня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</si>
</sst>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9]dd\.mm\.yyyy"/>
    <numFmt numFmtId="165" formatCode="[$-10419]#,##0.00"/>
    <numFmt numFmtId="166" formatCode="[$-10419]###\ ###\ ###\ ###\ 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b/>
      <sz val="7"/>
      <color rgb="FF000000"/>
      <name val="Arial"/>
    </font>
    <font>
      <sz val="5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sz val="7"/>
      <color rgb="FFFFEBCD"/>
      <name val="Courier New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Times New Roman"/>
    </font>
    <font>
      <sz val="8"/>
      <color rgb="FF000000"/>
      <name val="Times New Roman"/>
    </font>
    <font>
      <sz val="6"/>
      <color rgb="FF000000"/>
      <name val="Arial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61">
    <xf numFmtId="0" fontId="1" fillId="0" borderId="0" xfId="0" applyFont="1"/>
    <xf numFmtId="0" fontId="2" fillId="0" borderId="1" xfId="1" applyFont="1" applyBorder="1" applyAlignment="1">
      <alignment horizontal="center" vertical="center" wrapText="1" readingOrder="1"/>
    </xf>
    <xf numFmtId="0" fontId="2" fillId="0" borderId="2" xfId="1" applyFont="1" applyBorder="1" applyAlignment="1">
      <alignment horizontal="center" vertical="center" wrapText="1" readingOrder="1"/>
    </xf>
    <xf numFmtId="0" fontId="2" fillId="0" borderId="0" xfId="1" applyFont="1" applyAlignment="1">
      <alignment horizontal="center" vertical="center" wrapText="1" readingOrder="1"/>
    </xf>
    <xf numFmtId="164" fontId="2" fillId="0" borderId="2" xfId="1" applyNumberFormat="1" applyFont="1" applyBorder="1" applyAlignment="1">
      <alignment horizontal="center" vertical="center" wrapText="1" readingOrder="1"/>
    </xf>
    <xf numFmtId="0" fontId="2" fillId="0" borderId="3" xfId="1" applyFont="1" applyBorder="1" applyAlignment="1">
      <alignment horizontal="left" wrapText="1" readingOrder="1"/>
    </xf>
    <xf numFmtId="0" fontId="2" fillId="0" borderId="4" xfId="1" applyFont="1" applyBorder="1" applyAlignment="1">
      <alignment horizontal="center" vertical="center" wrapText="1" readingOrder="1"/>
    </xf>
    <xf numFmtId="0" fontId="2" fillId="0" borderId="7" xfId="1" applyFont="1" applyBorder="1" applyAlignment="1">
      <alignment horizontal="center" vertical="center" wrapText="1" readingOrder="1"/>
    </xf>
    <xf numFmtId="0" fontId="5" fillId="0" borderId="2" xfId="1" applyFont="1" applyBorder="1" applyAlignment="1">
      <alignment horizontal="center" vertical="center" wrapText="1" readingOrder="1"/>
    </xf>
    <xf numFmtId="0" fontId="6" fillId="0" borderId="2" xfId="1" applyFont="1" applyBorder="1" applyAlignment="1">
      <alignment horizontal="left" wrapText="1" readingOrder="1"/>
    </xf>
    <xf numFmtId="0" fontId="2" fillId="0" borderId="2" xfId="1" applyFont="1" applyBorder="1" applyAlignment="1">
      <alignment horizontal="center" wrapText="1" readingOrder="1"/>
    </xf>
    <xf numFmtId="165" fontId="2" fillId="0" borderId="2" xfId="1" applyNumberFormat="1" applyFont="1" applyBorder="1" applyAlignment="1">
      <alignment horizontal="right" wrapText="1" readingOrder="1"/>
    </xf>
    <xf numFmtId="0" fontId="2" fillId="0" borderId="2" xfId="1" applyFont="1" applyBorder="1" applyAlignment="1">
      <alignment horizontal="right" wrapText="1" readingOrder="1"/>
    </xf>
    <xf numFmtId="0" fontId="5" fillId="0" borderId="4" xfId="1" applyFont="1" applyBorder="1" applyAlignment="1">
      <alignment horizontal="center" vertical="center" wrapText="1" readingOrder="1"/>
    </xf>
    <xf numFmtId="0" fontId="6" fillId="0" borderId="2" xfId="1" applyFont="1" applyBorder="1" applyAlignment="1">
      <alignment horizontal="left" vertical="center" wrapText="1" readingOrder="1"/>
    </xf>
    <xf numFmtId="166" fontId="2" fillId="0" borderId="2" xfId="1" applyNumberFormat="1" applyFont="1" applyBorder="1" applyAlignment="1">
      <alignment horizontal="right" wrapText="1" readingOrder="1"/>
    </xf>
    <xf numFmtId="0" fontId="7" fillId="0" borderId="2" xfId="1" applyFont="1" applyBorder="1" applyAlignment="1">
      <alignment horizontal="center" vertical="center" wrapText="1" readingOrder="1"/>
    </xf>
    <xf numFmtId="0" fontId="6" fillId="0" borderId="7" xfId="1" applyFont="1" applyBorder="1" applyAlignment="1">
      <alignment horizontal="left" wrapText="1" readingOrder="1"/>
    </xf>
    <xf numFmtId="0" fontId="8" fillId="0" borderId="7" xfId="1" applyFont="1" applyBorder="1" applyAlignment="1">
      <alignment horizontal="center" vertical="center" wrapText="1" readingOrder="1"/>
    </xf>
    <xf numFmtId="166" fontId="2" fillId="0" borderId="7" xfId="1" applyNumberFormat="1" applyFont="1" applyBorder="1" applyAlignment="1">
      <alignment horizontal="right" wrapText="1" readingOrder="1"/>
    </xf>
    <xf numFmtId="0" fontId="2" fillId="0" borderId="7" xfId="1" applyFont="1" applyBorder="1" applyAlignment="1">
      <alignment horizontal="right" wrapText="1" readingOrder="1"/>
    </xf>
    <xf numFmtId="0" fontId="9" fillId="0" borderId="4" xfId="1" applyFont="1" applyBorder="1" applyAlignment="1">
      <alignment horizontal="center" vertical="center" wrapText="1" readingOrder="1"/>
    </xf>
    <xf numFmtId="0" fontId="10" fillId="0" borderId="7" xfId="1" applyFont="1" applyBorder="1" applyAlignment="1">
      <alignment horizontal="center" vertical="center" wrapText="1" readingOrder="1"/>
    </xf>
    <xf numFmtId="0" fontId="10" fillId="0" borderId="2" xfId="1" applyFont="1" applyBorder="1" applyAlignment="1">
      <alignment horizontal="center" vertical="center" wrapText="1" readingOrder="1"/>
    </xf>
    <xf numFmtId="0" fontId="9" fillId="0" borderId="7" xfId="1" applyFont="1" applyBorder="1" applyAlignment="1">
      <alignment horizontal="center" vertical="center" wrapText="1" readingOrder="1"/>
    </xf>
    <xf numFmtId="0" fontId="11" fillId="0" borderId="2" xfId="1" applyFont="1" applyBorder="1" applyAlignment="1">
      <alignment horizontal="left" wrapText="1" readingOrder="1"/>
    </xf>
    <xf numFmtId="0" fontId="9" fillId="0" borderId="2" xfId="1" applyFont="1" applyBorder="1" applyAlignment="1">
      <alignment horizontal="center" wrapText="1" readingOrder="1"/>
    </xf>
    <xf numFmtId="0" fontId="10" fillId="0" borderId="2" xfId="1" applyFont="1" applyBorder="1" applyAlignment="1">
      <alignment horizontal="right" wrapText="1" readingOrder="1"/>
    </xf>
    <xf numFmtId="166" fontId="10" fillId="0" borderId="2" xfId="1" applyNumberFormat="1" applyFont="1" applyBorder="1" applyAlignment="1">
      <alignment horizontal="right" wrapText="1" readingOrder="1"/>
    </xf>
    <xf numFmtId="0" fontId="12" fillId="0" borderId="2" xfId="1" applyFont="1" applyBorder="1" applyAlignment="1">
      <alignment horizontal="left" wrapText="1" readingOrder="1"/>
    </xf>
    <xf numFmtId="0" fontId="10" fillId="0" borderId="2" xfId="1" applyFont="1" applyBorder="1" applyAlignment="1">
      <alignment horizontal="center" wrapText="1" readingOrder="1"/>
    </xf>
    <xf numFmtId="0" fontId="13" fillId="0" borderId="0" xfId="1" applyFont="1" applyAlignment="1">
      <alignment horizontal="left" wrapText="1" readingOrder="1"/>
    </xf>
    <xf numFmtId="0" fontId="3" fillId="0" borderId="0" xfId="1" applyFont="1" applyAlignment="1">
      <alignment horizontal="center" vertical="center" wrapText="1" readingOrder="1"/>
    </xf>
    <xf numFmtId="0" fontId="1" fillId="0" borderId="0" xfId="0" applyFont="1"/>
    <xf numFmtId="0" fontId="2" fillId="0" borderId="2" xfId="1" applyFont="1" applyBorder="1" applyAlignment="1">
      <alignment horizontal="center" vertical="center" wrapText="1" readingOrder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2" fillId="0" borderId="0" xfId="1" applyFont="1" applyAlignment="1">
      <alignment horizontal="left" wrapText="1" readingOrder="1"/>
    </xf>
    <xf numFmtId="0" fontId="2" fillId="0" borderId="0" xfId="1" applyFont="1" applyAlignment="1">
      <alignment horizontal="right" vertical="center" wrapText="1" readingOrder="1"/>
    </xf>
    <xf numFmtId="0" fontId="4" fillId="0" borderId="0" xfId="1" applyFont="1" applyAlignment="1">
      <alignment horizontal="left" wrapText="1" readingOrder="1"/>
    </xf>
    <xf numFmtId="0" fontId="2" fillId="0" borderId="0" xfId="1" applyFont="1" applyAlignment="1">
      <alignment horizontal="center" vertical="center" wrapText="1" readingOrder="1"/>
    </xf>
    <xf numFmtId="0" fontId="2" fillId="0" borderId="7" xfId="1" applyFont="1" applyBorder="1" applyAlignment="1">
      <alignment horizontal="right" wrapText="1" readingOrder="1"/>
    </xf>
    <xf numFmtId="0" fontId="1" fillId="0" borderId="9" xfId="1" applyFont="1" applyBorder="1" applyAlignment="1">
      <alignment vertical="top" wrapText="1"/>
    </xf>
    <xf numFmtId="166" fontId="2" fillId="0" borderId="7" xfId="1" applyNumberFormat="1" applyFont="1" applyBorder="1" applyAlignment="1">
      <alignment horizontal="right" wrapText="1" readingOrder="1"/>
    </xf>
    <xf numFmtId="0" fontId="6" fillId="0" borderId="7" xfId="1" applyFont="1" applyBorder="1" applyAlignment="1">
      <alignment horizontal="left" wrapText="1" readingOrder="1"/>
    </xf>
    <xf numFmtId="0" fontId="2" fillId="0" borderId="7" xfId="1" applyFont="1" applyBorder="1" applyAlignment="1">
      <alignment horizontal="center" wrapText="1" readingOrder="1"/>
    </xf>
    <xf numFmtId="0" fontId="2" fillId="0" borderId="2" xfId="1" applyFont="1" applyBorder="1" applyAlignment="1">
      <alignment horizontal="right" wrapText="1" readingOrder="1"/>
    </xf>
    <xf numFmtId="166" fontId="2" fillId="0" borderId="2" xfId="1" applyNumberFormat="1" applyFont="1" applyBorder="1" applyAlignment="1">
      <alignment horizontal="right" wrapText="1" readingOrder="1"/>
    </xf>
    <xf numFmtId="0" fontId="6" fillId="0" borderId="2" xfId="1" applyFont="1" applyBorder="1" applyAlignment="1">
      <alignment horizontal="left" wrapText="1" readingOrder="1"/>
    </xf>
    <xf numFmtId="0" fontId="2" fillId="0" borderId="2" xfId="1" applyFont="1" applyBorder="1" applyAlignment="1">
      <alignment horizontal="center" wrapText="1" readingOrder="1"/>
    </xf>
    <xf numFmtId="0" fontId="5" fillId="0" borderId="2" xfId="1" applyFont="1" applyBorder="1" applyAlignment="1">
      <alignment horizontal="center" vertical="center" wrapText="1" readingOrder="1"/>
    </xf>
    <xf numFmtId="0" fontId="2" fillId="0" borderId="7" xfId="1" applyFont="1" applyBorder="1" applyAlignment="1">
      <alignment horizontal="center" vertical="center" wrapText="1" readingOrder="1"/>
    </xf>
    <xf numFmtId="0" fontId="5" fillId="0" borderId="4" xfId="1" applyFont="1" applyBorder="1" applyAlignment="1">
      <alignment horizontal="center" vertical="center" wrapText="1" readingOrder="1"/>
    </xf>
    <xf numFmtId="0" fontId="1" fillId="0" borderId="8" xfId="1" applyFont="1" applyBorder="1" applyAlignment="1">
      <alignment vertical="top" wrapText="1"/>
    </xf>
    <xf numFmtId="0" fontId="5" fillId="0" borderId="0" xfId="1" applyFont="1" applyAlignment="1">
      <alignment horizontal="center" vertical="center" wrapText="1" readingOrder="1"/>
    </xf>
    <xf numFmtId="0" fontId="13" fillId="0" borderId="1" xfId="1" applyFont="1" applyBorder="1" applyAlignment="1">
      <alignment horizontal="left" wrapText="1" readingOrder="1"/>
    </xf>
    <xf numFmtId="0" fontId="1" fillId="0" borderId="1" xfId="1" applyFont="1" applyBorder="1" applyAlignment="1">
      <alignment vertical="top" wrapText="1"/>
    </xf>
    <xf numFmtId="0" fontId="13" fillId="0" borderId="1" xfId="1" applyFont="1" applyBorder="1" applyAlignment="1">
      <alignment horizontal="center" vertical="center" wrapText="1" readingOrder="1"/>
    </xf>
    <xf numFmtId="0" fontId="13" fillId="0" borderId="0" xfId="1" applyFont="1" applyAlignment="1">
      <alignment horizontal="center" vertical="top" wrapText="1" readingOrder="1"/>
    </xf>
    <xf numFmtId="0" fontId="13" fillId="0" borderId="0" xfId="1" applyFont="1" applyAlignment="1">
      <alignment horizontal="center" vertical="center" wrapText="1" readingOrder="1"/>
    </xf>
    <xf numFmtId="0" fontId="3" fillId="0" borderId="2" xfId="1" applyFont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A500"/>
      <rgbColor rgb="008B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showGridLines="0" tabSelected="1" topLeftCell="A4" zoomScale="148" zoomScaleNormal="148" workbookViewId="0">
      <selection activeCell="T57" sqref="T57"/>
    </sheetView>
  </sheetViews>
  <sheetFormatPr defaultRowHeight="15" x14ac:dyDescent="0.25"/>
  <cols>
    <col min="1" max="1" width="16.5703125" customWidth="1"/>
    <col min="2" max="2" width="3.28515625" customWidth="1"/>
    <col min="3" max="3" width="19.28515625" customWidth="1"/>
    <col min="4" max="4" width="14.85546875" customWidth="1"/>
    <col min="5" max="5" width="13.140625" hidden="1" customWidth="1"/>
    <col min="6" max="6" width="15.85546875" customWidth="1"/>
    <col min="7" max="7" width="13.7109375" customWidth="1"/>
    <col min="8" max="8" width="14.7109375" hidden="1" customWidth="1"/>
    <col min="9" max="9" width="14.85546875" hidden="1" customWidth="1"/>
    <col min="10" max="10" width="13" hidden="1" customWidth="1"/>
    <col min="11" max="11" width="13.85546875" hidden="1" customWidth="1"/>
    <col min="12" max="12" width="12.42578125" hidden="1" customWidth="1"/>
    <col min="13" max="13" width="13.7109375" hidden="1" customWidth="1"/>
    <col min="14" max="14" width="14.42578125" hidden="1" customWidth="1"/>
    <col min="15" max="15" width="13" customWidth="1"/>
    <col min="16" max="16" width="15" customWidth="1"/>
    <col min="17" max="17" width="16.7109375" customWidth="1"/>
    <col min="18" max="18" width="4" customWidth="1"/>
    <col min="19" max="19" width="18.42578125" customWidth="1"/>
    <col min="20" max="20" width="16.5703125" customWidth="1"/>
    <col min="21" max="21" width="14.42578125" hidden="1" customWidth="1"/>
    <col min="22" max="22" width="13" customWidth="1"/>
    <col min="23" max="23" width="13.5703125" hidden="1" customWidth="1"/>
    <col min="24" max="24" width="16" hidden="1" customWidth="1"/>
    <col min="25" max="25" width="15.85546875" hidden="1" customWidth="1"/>
    <col min="26" max="26" width="12.7109375" hidden="1" customWidth="1"/>
    <col min="27" max="27" width="12.42578125" hidden="1" customWidth="1"/>
    <col min="28" max="28" width="11.28515625" hidden="1" customWidth="1"/>
    <col min="29" max="29" width="12" hidden="1" customWidth="1"/>
    <col min="30" max="30" width="10.85546875" hidden="1" customWidth="1"/>
    <col min="31" max="31" width="11.85546875" customWidth="1"/>
    <col min="32" max="32" width="14.28515625" hidden="1" customWidth="1"/>
  </cols>
  <sheetData>
    <row r="1" spans="1:32" x14ac:dyDescent="0.25">
      <c r="A1" s="37" t="s">
        <v>0</v>
      </c>
      <c r="B1" s="33"/>
      <c r="C1" s="33"/>
      <c r="D1" s="32" t="s">
        <v>1</v>
      </c>
      <c r="E1" s="33"/>
      <c r="F1" s="33"/>
      <c r="G1" s="33"/>
      <c r="H1" s="33"/>
      <c r="I1" s="33"/>
      <c r="J1" s="33"/>
      <c r="K1" s="33"/>
      <c r="L1" s="33"/>
      <c r="M1" s="33"/>
      <c r="N1" s="37" t="s">
        <v>0</v>
      </c>
      <c r="O1" s="33"/>
      <c r="P1" s="1" t="s">
        <v>0</v>
      </c>
    </row>
    <row r="2" spans="1:32" ht="11.85" customHeight="1" x14ac:dyDescent="0.25">
      <c r="A2" s="37" t="s">
        <v>0</v>
      </c>
      <c r="B2" s="33"/>
      <c r="C2" s="33"/>
      <c r="D2" s="37" t="s">
        <v>0</v>
      </c>
      <c r="E2" s="33"/>
      <c r="F2" s="33"/>
      <c r="G2" s="33"/>
      <c r="H2" s="33"/>
      <c r="I2" s="33"/>
      <c r="J2" s="33"/>
      <c r="K2" s="33"/>
      <c r="L2" s="33"/>
      <c r="M2" s="33"/>
      <c r="N2" s="37" t="s">
        <v>0</v>
      </c>
      <c r="O2" s="33"/>
      <c r="P2" s="1" t="s">
        <v>2</v>
      </c>
    </row>
    <row r="3" spans="1:32" ht="16.899999999999999" customHeight="1" x14ac:dyDescent="0.25">
      <c r="A3" s="37" t="s">
        <v>0</v>
      </c>
      <c r="B3" s="33"/>
      <c r="C3" s="33"/>
      <c r="D3" s="37" t="s">
        <v>0</v>
      </c>
      <c r="E3" s="33"/>
      <c r="F3" s="33"/>
      <c r="G3" s="33"/>
      <c r="H3" s="33"/>
      <c r="I3" s="33"/>
      <c r="J3" s="33"/>
      <c r="K3" s="33"/>
      <c r="L3" s="33"/>
      <c r="M3" s="33"/>
      <c r="N3" s="38" t="s">
        <v>3</v>
      </c>
      <c r="O3" s="33"/>
      <c r="P3" s="2" t="s">
        <v>4</v>
      </c>
    </row>
    <row r="4" spans="1:32" ht="12" customHeight="1" x14ac:dyDescent="0.25">
      <c r="A4" s="40" t="s">
        <v>0</v>
      </c>
      <c r="B4" s="33"/>
      <c r="C4" s="33"/>
      <c r="D4" s="40" t="s">
        <v>294</v>
      </c>
      <c r="E4" s="33"/>
      <c r="F4" s="33"/>
      <c r="G4" s="33"/>
      <c r="H4" s="33"/>
      <c r="I4" s="33"/>
      <c r="J4" s="33"/>
      <c r="K4" s="33"/>
      <c r="L4" s="33"/>
      <c r="M4" s="33"/>
      <c r="N4" s="38" t="s">
        <v>5</v>
      </c>
      <c r="O4" s="33"/>
      <c r="P4" s="4">
        <v>43252</v>
      </c>
    </row>
    <row r="5" spans="1:32" x14ac:dyDescent="0.25">
      <c r="A5" s="37" t="s">
        <v>0</v>
      </c>
      <c r="B5" s="33"/>
      <c r="C5" s="33"/>
      <c r="D5" s="39" t="s">
        <v>0</v>
      </c>
      <c r="E5" s="33"/>
      <c r="F5" s="33"/>
      <c r="G5" s="33"/>
      <c r="H5" s="33"/>
      <c r="I5" s="33"/>
      <c r="J5" s="33"/>
      <c r="K5" s="33"/>
      <c r="L5" s="33"/>
      <c r="M5" s="33"/>
      <c r="N5" s="38"/>
      <c r="O5" s="33"/>
      <c r="P5" s="2" t="s">
        <v>0</v>
      </c>
    </row>
    <row r="6" spans="1:32" ht="16.149999999999999" customHeight="1" x14ac:dyDescent="0.25">
      <c r="A6" s="37" t="s">
        <v>6</v>
      </c>
      <c r="B6" s="33"/>
      <c r="C6" s="33"/>
      <c r="D6" s="39"/>
      <c r="E6" s="33"/>
      <c r="F6" s="33"/>
      <c r="G6" s="33"/>
      <c r="H6" s="33"/>
      <c r="I6" s="33"/>
      <c r="J6" s="33"/>
      <c r="K6" s="33"/>
      <c r="L6" s="33"/>
      <c r="M6" s="33"/>
      <c r="N6" s="38" t="s">
        <v>7</v>
      </c>
      <c r="O6" s="33"/>
      <c r="P6" s="2"/>
    </row>
    <row r="7" spans="1:32" ht="12.6" customHeight="1" x14ac:dyDescent="0.25">
      <c r="A7" s="37" t="s">
        <v>8</v>
      </c>
      <c r="B7" s="33"/>
      <c r="C7" s="33"/>
      <c r="D7" s="39"/>
      <c r="E7" s="33"/>
      <c r="F7" s="33"/>
      <c r="G7" s="33"/>
      <c r="H7" s="33"/>
      <c r="I7" s="33"/>
      <c r="J7" s="33"/>
      <c r="K7" s="33"/>
      <c r="L7" s="33"/>
      <c r="M7" s="33"/>
      <c r="N7" s="38" t="s">
        <v>9</v>
      </c>
      <c r="O7" s="33"/>
      <c r="P7" s="2"/>
    </row>
    <row r="8" spans="1:32" ht="12.75" customHeight="1" x14ac:dyDescent="0.25">
      <c r="A8" s="37" t="s">
        <v>10</v>
      </c>
      <c r="B8" s="33"/>
      <c r="C8" s="33"/>
      <c r="N8" s="38" t="s">
        <v>0</v>
      </c>
      <c r="O8" s="33"/>
      <c r="P8" s="2" t="s">
        <v>0</v>
      </c>
    </row>
    <row r="9" spans="1:32" ht="13.15" customHeight="1" x14ac:dyDescent="0.25">
      <c r="A9" s="37" t="s">
        <v>11</v>
      </c>
      <c r="B9" s="33"/>
      <c r="C9" s="33"/>
      <c r="D9" s="37" t="s">
        <v>0</v>
      </c>
      <c r="E9" s="33"/>
      <c r="F9" s="33"/>
      <c r="G9" s="33"/>
      <c r="H9" s="33"/>
      <c r="I9" s="33"/>
      <c r="J9" s="33"/>
      <c r="K9" s="33"/>
      <c r="L9" s="33"/>
      <c r="M9" s="33"/>
      <c r="N9" s="38" t="s">
        <v>12</v>
      </c>
      <c r="O9" s="33"/>
      <c r="P9" s="2" t="s">
        <v>13</v>
      </c>
    </row>
    <row r="10" spans="1:32" ht="13.7" customHeight="1" x14ac:dyDescent="0.25">
      <c r="A10" s="37" t="s">
        <v>0</v>
      </c>
      <c r="B10" s="33"/>
      <c r="C10" s="33"/>
      <c r="D10" s="37" t="s">
        <v>0</v>
      </c>
      <c r="E10" s="33"/>
      <c r="F10" s="33"/>
      <c r="G10" s="33"/>
      <c r="H10" s="33"/>
      <c r="I10" s="33"/>
      <c r="J10" s="33"/>
      <c r="K10" s="33"/>
      <c r="L10" s="33"/>
      <c r="M10" s="33"/>
      <c r="N10" s="37" t="s">
        <v>0</v>
      </c>
      <c r="O10" s="33"/>
      <c r="P10" s="5" t="s">
        <v>0</v>
      </c>
    </row>
    <row r="11" spans="1:32" ht="14.45" customHeight="1" x14ac:dyDescent="0.25">
      <c r="A11" s="32" t="s">
        <v>14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32" x14ac:dyDescent="0.25">
      <c r="A12" s="6" t="s">
        <v>0</v>
      </c>
      <c r="B12" s="6" t="s">
        <v>0</v>
      </c>
      <c r="C12" s="6" t="s">
        <v>0</v>
      </c>
      <c r="D12" s="34" t="s">
        <v>15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  <c r="Q12" s="6" t="s">
        <v>0</v>
      </c>
      <c r="R12" s="6" t="s">
        <v>0</v>
      </c>
      <c r="S12" s="6" t="s">
        <v>0</v>
      </c>
      <c r="T12" s="34" t="s">
        <v>16</v>
      </c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6"/>
    </row>
    <row r="13" spans="1:32" ht="136.5" x14ac:dyDescent="0.25">
      <c r="A13" s="7" t="s">
        <v>17</v>
      </c>
      <c r="B13" s="7" t="s">
        <v>18</v>
      </c>
      <c r="C13" s="7" t="s">
        <v>19</v>
      </c>
      <c r="D13" s="2" t="s">
        <v>20</v>
      </c>
      <c r="E13" s="2" t="s">
        <v>21</v>
      </c>
      <c r="F13" s="2" t="s">
        <v>22</v>
      </c>
      <c r="G13" s="2" t="s">
        <v>23</v>
      </c>
      <c r="H13" s="2" t="s">
        <v>24</v>
      </c>
      <c r="I13" s="2" t="s">
        <v>25</v>
      </c>
      <c r="J13" s="2" t="s">
        <v>26</v>
      </c>
      <c r="K13" s="2" t="s">
        <v>27</v>
      </c>
      <c r="L13" s="2" t="s">
        <v>28</v>
      </c>
      <c r="M13" s="2" t="s">
        <v>29</v>
      </c>
      <c r="N13" s="2" t="s">
        <v>30</v>
      </c>
      <c r="O13" s="2" t="s">
        <v>31</v>
      </c>
      <c r="P13" s="2" t="s">
        <v>32</v>
      </c>
      <c r="Q13" s="7" t="s">
        <v>17</v>
      </c>
      <c r="R13" s="7" t="s">
        <v>18</v>
      </c>
      <c r="S13" s="7" t="s">
        <v>19</v>
      </c>
      <c r="T13" s="2" t="s">
        <v>20</v>
      </c>
      <c r="U13" s="2" t="s">
        <v>21</v>
      </c>
      <c r="V13" s="2" t="s">
        <v>22</v>
      </c>
      <c r="W13" s="2" t="s">
        <v>23</v>
      </c>
      <c r="X13" s="2" t="s">
        <v>24</v>
      </c>
      <c r="Y13" s="2" t="s">
        <v>33</v>
      </c>
      <c r="Z13" s="2" t="s">
        <v>26</v>
      </c>
      <c r="AA13" s="2" t="s">
        <v>27</v>
      </c>
      <c r="AB13" s="2" t="s">
        <v>28</v>
      </c>
      <c r="AC13" s="2" t="s">
        <v>29</v>
      </c>
      <c r="AD13" s="2" t="s">
        <v>30</v>
      </c>
      <c r="AE13" s="2" t="s">
        <v>31</v>
      </c>
      <c r="AF13" s="2" t="s">
        <v>32</v>
      </c>
    </row>
    <row r="14" spans="1:32" x14ac:dyDescent="0.25">
      <c r="A14" s="8" t="s">
        <v>34</v>
      </c>
      <c r="B14" s="8" t="s">
        <v>35</v>
      </c>
      <c r="C14" s="8" t="s">
        <v>36</v>
      </c>
      <c r="D14" s="8" t="s">
        <v>37</v>
      </c>
      <c r="E14" s="8" t="s">
        <v>38</v>
      </c>
      <c r="F14" s="8" t="s">
        <v>39</v>
      </c>
      <c r="G14" s="8" t="s">
        <v>40</v>
      </c>
      <c r="H14" s="8" t="s">
        <v>41</v>
      </c>
      <c r="I14" s="8" t="s">
        <v>42</v>
      </c>
      <c r="J14" s="8" t="s">
        <v>43</v>
      </c>
      <c r="K14" s="8" t="s">
        <v>44</v>
      </c>
      <c r="L14" s="8" t="s">
        <v>45</v>
      </c>
      <c r="M14" s="8" t="s">
        <v>46</v>
      </c>
      <c r="N14" s="8" t="s">
        <v>47</v>
      </c>
      <c r="O14" s="8" t="s">
        <v>48</v>
      </c>
      <c r="P14" s="8" t="s">
        <v>49</v>
      </c>
      <c r="Q14" s="8" t="s">
        <v>34</v>
      </c>
      <c r="R14" s="8" t="s">
        <v>35</v>
      </c>
      <c r="S14" s="8" t="s">
        <v>36</v>
      </c>
      <c r="T14" s="8" t="s">
        <v>50</v>
      </c>
      <c r="U14" s="8" t="s">
        <v>51</v>
      </c>
      <c r="V14" s="8" t="s">
        <v>52</v>
      </c>
      <c r="W14" s="8" t="s">
        <v>53</v>
      </c>
      <c r="X14" s="8" t="s">
        <v>54</v>
      </c>
      <c r="Y14" s="8" t="s">
        <v>55</v>
      </c>
      <c r="Z14" s="8" t="s">
        <v>56</v>
      </c>
      <c r="AA14" s="8" t="s">
        <v>57</v>
      </c>
      <c r="AB14" s="8" t="s">
        <v>58</v>
      </c>
      <c r="AC14" s="8" t="s">
        <v>59</v>
      </c>
      <c r="AD14" s="8" t="s">
        <v>60</v>
      </c>
      <c r="AE14" s="8" t="s">
        <v>61</v>
      </c>
      <c r="AF14" s="8" t="s">
        <v>62</v>
      </c>
    </row>
    <row r="15" spans="1:32" x14ac:dyDescent="0.25">
      <c r="A15" s="9" t="s">
        <v>63</v>
      </c>
      <c r="B15" s="10">
        <v>10</v>
      </c>
      <c r="C15" s="10" t="s">
        <v>64</v>
      </c>
      <c r="D15" s="11">
        <v>17248100</v>
      </c>
      <c r="E15" s="12" t="s">
        <v>65</v>
      </c>
      <c r="F15" s="11">
        <v>17248100</v>
      </c>
      <c r="G15" s="11">
        <v>120000</v>
      </c>
      <c r="H15" s="12" t="s">
        <v>65</v>
      </c>
      <c r="I15" s="12" t="s">
        <v>65</v>
      </c>
      <c r="J15" s="12" t="s">
        <v>65</v>
      </c>
      <c r="K15" s="12" t="s">
        <v>65</v>
      </c>
      <c r="L15" s="12" t="s">
        <v>65</v>
      </c>
      <c r="M15" s="12" t="s">
        <v>65</v>
      </c>
      <c r="N15" s="12" t="s">
        <v>65</v>
      </c>
      <c r="O15" s="11">
        <v>17368100</v>
      </c>
      <c r="P15" s="12" t="s">
        <v>65</v>
      </c>
      <c r="Q15" s="9" t="s">
        <v>63</v>
      </c>
      <c r="R15" s="10">
        <v>10</v>
      </c>
      <c r="S15" s="10" t="s">
        <v>64</v>
      </c>
      <c r="T15" s="11">
        <f>AE15</f>
        <v>6212991.8700000001</v>
      </c>
      <c r="U15" s="12" t="s">
        <v>65</v>
      </c>
      <c r="V15" s="11">
        <f>AE15</f>
        <v>6212991.8700000001</v>
      </c>
      <c r="W15" s="12" t="s">
        <v>65</v>
      </c>
      <c r="X15" s="12" t="s">
        <v>65</v>
      </c>
      <c r="Y15" s="12" t="s">
        <v>65</v>
      </c>
      <c r="Z15" s="12" t="s">
        <v>65</v>
      </c>
      <c r="AA15" s="12" t="s">
        <v>65</v>
      </c>
      <c r="AB15" s="12" t="s">
        <v>65</v>
      </c>
      <c r="AC15" s="12" t="s">
        <v>65</v>
      </c>
      <c r="AD15" s="12" t="s">
        <v>65</v>
      </c>
      <c r="AE15" s="11">
        <f>AE16+AE48</f>
        <v>6212991.8700000001</v>
      </c>
      <c r="AF15" s="12" t="s">
        <v>65</v>
      </c>
    </row>
    <row r="16" spans="1:32" ht="42.75" x14ac:dyDescent="0.25">
      <c r="A16" s="9" t="s">
        <v>66</v>
      </c>
      <c r="B16" s="10">
        <v>10</v>
      </c>
      <c r="C16" s="10" t="s">
        <v>67</v>
      </c>
      <c r="D16" s="11">
        <v>6800900</v>
      </c>
      <c r="E16" s="12" t="s">
        <v>65</v>
      </c>
      <c r="F16" s="11">
        <v>6800900</v>
      </c>
      <c r="G16" s="12" t="s">
        <v>65</v>
      </c>
      <c r="H16" s="12" t="s">
        <v>65</v>
      </c>
      <c r="I16" s="12" t="s">
        <v>65</v>
      </c>
      <c r="J16" s="12" t="s">
        <v>65</v>
      </c>
      <c r="K16" s="12" t="s">
        <v>65</v>
      </c>
      <c r="L16" s="12" t="s">
        <v>65</v>
      </c>
      <c r="M16" s="12" t="s">
        <v>65</v>
      </c>
      <c r="N16" s="12" t="s">
        <v>65</v>
      </c>
      <c r="O16" s="11">
        <v>6800900</v>
      </c>
      <c r="P16" s="12" t="s">
        <v>65</v>
      </c>
      <c r="Q16" s="9" t="s">
        <v>68</v>
      </c>
      <c r="R16" s="10">
        <v>10</v>
      </c>
      <c r="S16" s="10" t="s">
        <v>67</v>
      </c>
      <c r="T16" s="11">
        <f t="shared" ref="T16:T57" si="0">AE16</f>
        <v>2322546.42</v>
      </c>
      <c r="U16" s="12" t="s">
        <v>65</v>
      </c>
      <c r="V16" s="11">
        <f t="shared" ref="V16:V57" si="1">AE16</f>
        <v>2322546.42</v>
      </c>
      <c r="W16" s="12" t="s">
        <v>65</v>
      </c>
      <c r="X16" s="12" t="s">
        <v>65</v>
      </c>
      <c r="Y16" s="12" t="s">
        <v>65</v>
      </c>
      <c r="Z16" s="12" t="s">
        <v>65</v>
      </c>
      <c r="AA16" s="12" t="s">
        <v>65</v>
      </c>
      <c r="AB16" s="12" t="s">
        <v>65</v>
      </c>
      <c r="AC16" s="12" t="s">
        <v>65</v>
      </c>
      <c r="AD16" s="12" t="s">
        <v>65</v>
      </c>
      <c r="AE16" s="11">
        <f>AE17+AE22+AE25+AE33+AE45</f>
        <v>2322546.42</v>
      </c>
      <c r="AF16" s="12" t="s">
        <v>65</v>
      </c>
    </row>
    <row r="17" spans="1:32" ht="21.75" x14ac:dyDescent="0.25">
      <c r="A17" s="9" t="s">
        <v>69</v>
      </c>
      <c r="B17" s="10">
        <v>10</v>
      </c>
      <c r="C17" s="10" t="s">
        <v>70</v>
      </c>
      <c r="D17" s="11">
        <v>2944200</v>
      </c>
      <c r="E17" s="12" t="s">
        <v>65</v>
      </c>
      <c r="F17" s="11">
        <v>2944200</v>
      </c>
      <c r="G17" s="12" t="s">
        <v>65</v>
      </c>
      <c r="H17" s="12" t="s">
        <v>65</v>
      </c>
      <c r="I17" s="12" t="s">
        <v>65</v>
      </c>
      <c r="J17" s="12" t="s">
        <v>65</v>
      </c>
      <c r="K17" s="12" t="s">
        <v>65</v>
      </c>
      <c r="L17" s="12" t="s">
        <v>65</v>
      </c>
      <c r="M17" s="12" t="s">
        <v>65</v>
      </c>
      <c r="N17" s="12" t="s">
        <v>65</v>
      </c>
      <c r="O17" s="11">
        <v>2944200</v>
      </c>
      <c r="P17" s="12" t="s">
        <v>65</v>
      </c>
      <c r="Q17" s="9" t="s">
        <v>69</v>
      </c>
      <c r="R17" s="10">
        <v>10</v>
      </c>
      <c r="S17" s="10" t="s">
        <v>70</v>
      </c>
      <c r="T17" s="11">
        <f t="shared" si="0"/>
        <v>1074768.8</v>
      </c>
      <c r="U17" s="12" t="s">
        <v>65</v>
      </c>
      <c r="V17" s="11">
        <f t="shared" si="1"/>
        <v>1074768.8</v>
      </c>
      <c r="W17" s="12" t="s">
        <v>65</v>
      </c>
      <c r="X17" s="12" t="s">
        <v>65</v>
      </c>
      <c r="Y17" s="12" t="s">
        <v>65</v>
      </c>
      <c r="Z17" s="12" t="s">
        <v>65</v>
      </c>
      <c r="AA17" s="12" t="s">
        <v>65</v>
      </c>
      <c r="AB17" s="12" t="s">
        <v>65</v>
      </c>
      <c r="AC17" s="12" t="s">
        <v>65</v>
      </c>
      <c r="AD17" s="12" t="s">
        <v>65</v>
      </c>
      <c r="AE17" s="11">
        <f>AE18</f>
        <v>1074768.8</v>
      </c>
      <c r="AF17" s="12" t="s">
        <v>65</v>
      </c>
    </row>
    <row r="18" spans="1:32" ht="21.75" x14ac:dyDescent="0.25">
      <c r="A18" s="9" t="s">
        <v>71</v>
      </c>
      <c r="B18" s="10">
        <v>10</v>
      </c>
      <c r="C18" s="10" t="s">
        <v>72</v>
      </c>
      <c r="D18" s="11">
        <v>2944200</v>
      </c>
      <c r="E18" s="12" t="s">
        <v>65</v>
      </c>
      <c r="F18" s="11">
        <v>2944200</v>
      </c>
      <c r="G18" s="12" t="s">
        <v>65</v>
      </c>
      <c r="H18" s="12" t="s">
        <v>65</v>
      </c>
      <c r="I18" s="12" t="s">
        <v>65</v>
      </c>
      <c r="J18" s="12" t="s">
        <v>65</v>
      </c>
      <c r="K18" s="12" t="s">
        <v>65</v>
      </c>
      <c r="L18" s="12" t="s">
        <v>65</v>
      </c>
      <c r="M18" s="12" t="s">
        <v>65</v>
      </c>
      <c r="N18" s="12" t="s">
        <v>65</v>
      </c>
      <c r="O18" s="11">
        <v>2944200</v>
      </c>
      <c r="P18" s="12" t="s">
        <v>65</v>
      </c>
      <c r="Q18" s="9" t="s">
        <v>71</v>
      </c>
      <c r="R18" s="10">
        <v>10</v>
      </c>
      <c r="S18" s="10" t="s">
        <v>72</v>
      </c>
      <c r="T18" s="11">
        <f t="shared" si="0"/>
        <v>1074768.8</v>
      </c>
      <c r="U18" s="12" t="s">
        <v>65</v>
      </c>
      <c r="V18" s="11">
        <f t="shared" si="1"/>
        <v>1074768.8</v>
      </c>
      <c r="W18" s="12" t="s">
        <v>65</v>
      </c>
      <c r="X18" s="12" t="s">
        <v>65</v>
      </c>
      <c r="Y18" s="12" t="s">
        <v>65</v>
      </c>
      <c r="Z18" s="12" t="s">
        <v>65</v>
      </c>
      <c r="AA18" s="12" t="s">
        <v>65</v>
      </c>
      <c r="AB18" s="12" t="s">
        <v>65</v>
      </c>
      <c r="AC18" s="12" t="s">
        <v>65</v>
      </c>
      <c r="AD18" s="12" t="s">
        <v>65</v>
      </c>
      <c r="AE18" s="11">
        <f>AE19+AE20+AE21</f>
        <v>1074768.8</v>
      </c>
      <c r="AF18" s="12" t="s">
        <v>65</v>
      </c>
    </row>
    <row r="19" spans="1:32" ht="126.75" x14ac:dyDescent="0.25">
      <c r="A19" s="9" t="s">
        <v>73</v>
      </c>
      <c r="B19" s="10">
        <v>10</v>
      </c>
      <c r="C19" s="10" t="s">
        <v>74</v>
      </c>
      <c r="D19" s="11">
        <v>2944200</v>
      </c>
      <c r="E19" s="12" t="s">
        <v>65</v>
      </c>
      <c r="F19" s="11">
        <v>2944200</v>
      </c>
      <c r="G19" s="12" t="s">
        <v>65</v>
      </c>
      <c r="H19" s="12" t="s">
        <v>65</v>
      </c>
      <c r="I19" s="12" t="s">
        <v>65</v>
      </c>
      <c r="J19" s="12" t="s">
        <v>65</v>
      </c>
      <c r="K19" s="12" t="s">
        <v>65</v>
      </c>
      <c r="L19" s="12" t="s">
        <v>65</v>
      </c>
      <c r="M19" s="12" t="s">
        <v>65</v>
      </c>
      <c r="N19" s="12" t="s">
        <v>65</v>
      </c>
      <c r="O19" s="11">
        <v>2944200</v>
      </c>
      <c r="P19" s="12" t="s">
        <v>65</v>
      </c>
      <c r="Q19" s="9" t="s">
        <v>73</v>
      </c>
      <c r="R19" s="10">
        <v>10</v>
      </c>
      <c r="S19" s="10" t="s">
        <v>74</v>
      </c>
      <c r="T19" s="11">
        <f t="shared" si="0"/>
        <v>1065670.81</v>
      </c>
      <c r="U19" s="12" t="s">
        <v>65</v>
      </c>
      <c r="V19" s="11">
        <f t="shared" si="1"/>
        <v>1065670.81</v>
      </c>
      <c r="W19" s="12" t="s">
        <v>65</v>
      </c>
      <c r="X19" s="12" t="s">
        <v>65</v>
      </c>
      <c r="Y19" s="12" t="s">
        <v>65</v>
      </c>
      <c r="Z19" s="12" t="s">
        <v>65</v>
      </c>
      <c r="AA19" s="12" t="s">
        <v>65</v>
      </c>
      <c r="AB19" s="12" t="s">
        <v>65</v>
      </c>
      <c r="AC19" s="12" t="s">
        <v>65</v>
      </c>
      <c r="AD19" s="12" t="s">
        <v>65</v>
      </c>
      <c r="AE19" s="11">
        <v>1065670.81</v>
      </c>
      <c r="AF19" s="12" t="s">
        <v>65</v>
      </c>
    </row>
    <row r="20" spans="1:32" ht="189.75" x14ac:dyDescent="0.25">
      <c r="A20" s="9" t="s">
        <v>75</v>
      </c>
      <c r="B20" s="10">
        <v>10</v>
      </c>
      <c r="C20" s="10" t="s">
        <v>76</v>
      </c>
      <c r="D20" s="12" t="s">
        <v>65</v>
      </c>
      <c r="E20" s="12" t="s">
        <v>65</v>
      </c>
      <c r="F20" s="12" t="s">
        <v>65</v>
      </c>
      <c r="G20" s="12" t="s">
        <v>65</v>
      </c>
      <c r="H20" s="12" t="s">
        <v>65</v>
      </c>
      <c r="I20" s="12" t="s">
        <v>65</v>
      </c>
      <c r="J20" s="12" t="s">
        <v>65</v>
      </c>
      <c r="K20" s="12" t="s">
        <v>65</v>
      </c>
      <c r="L20" s="12" t="s">
        <v>65</v>
      </c>
      <c r="M20" s="12" t="s">
        <v>65</v>
      </c>
      <c r="N20" s="12" t="s">
        <v>65</v>
      </c>
      <c r="O20" s="12" t="s">
        <v>65</v>
      </c>
      <c r="P20" s="12" t="s">
        <v>65</v>
      </c>
      <c r="Q20" s="9" t="s">
        <v>75</v>
      </c>
      <c r="R20" s="10">
        <v>10</v>
      </c>
      <c r="S20" s="10" t="s">
        <v>76</v>
      </c>
      <c r="T20" s="11">
        <f t="shared" si="0"/>
        <v>1097.04</v>
      </c>
      <c r="U20" s="12" t="s">
        <v>65</v>
      </c>
      <c r="V20" s="11">
        <f t="shared" si="1"/>
        <v>1097.04</v>
      </c>
      <c r="W20" s="12" t="s">
        <v>65</v>
      </c>
      <c r="X20" s="12" t="s">
        <v>65</v>
      </c>
      <c r="Y20" s="12" t="s">
        <v>65</v>
      </c>
      <c r="Z20" s="12" t="s">
        <v>65</v>
      </c>
      <c r="AA20" s="12" t="s">
        <v>65</v>
      </c>
      <c r="AB20" s="12" t="s">
        <v>65</v>
      </c>
      <c r="AC20" s="12" t="s">
        <v>65</v>
      </c>
      <c r="AD20" s="12" t="s">
        <v>65</v>
      </c>
      <c r="AE20" s="11">
        <v>1097.04</v>
      </c>
      <c r="AF20" s="12" t="s">
        <v>65</v>
      </c>
    </row>
    <row r="21" spans="1:32" ht="74.25" x14ac:dyDescent="0.25">
      <c r="A21" s="9" t="s">
        <v>77</v>
      </c>
      <c r="B21" s="10">
        <v>10</v>
      </c>
      <c r="C21" s="10" t="s">
        <v>78</v>
      </c>
      <c r="D21" s="12" t="s">
        <v>65</v>
      </c>
      <c r="E21" s="12" t="s">
        <v>65</v>
      </c>
      <c r="F21" s="12" t="s">
        <v>65</v>
      </c>
      <c r="G21" s="12" t="s">
        <v>65</v>
      </c>
      <c r="H21" s="12" t="s">
        <v>65</v>
      </c>
      <c r="I21" s="12" t="s">
        <v>65</v>
      </c>
      <c r="J21" s="12" t="s">
        <v>65</v>
      </c>
      <c r="K21" s="12" t="s">
        <v>65</v>
      </c>
      <c r="L21" s="12" t="s">
        <v>65</v>
      </c>
      <c r="M21" s="12" t="s">
        <v>65</v>
      </c>
      <c r="N21" s="12" t="s">
        <v>65</v>
      </c>
      <c r="O21" s="12" t="s">
        <v>65</v>
      </c>
      <c r="P21" s="12" t="s">
        <v>65</v>
      </c>
      <c r="Q21" s="9" t="s">
        <v>77</v>
      </c>
      <c r="R21" s="10">
        <v>10</v>
      </c>
      <c r="S21" s="10" t="s">
        <v>78</v>
      </c>
      <c r="T21" s="11">
        <f t="shared" si="0"/>
        <v>8000.95</v>
      </c>
      <c r="U21" s="12" t="s">
        <v>65</v>
      </c>
      <c r="V21" s="11">
        <f t="shared" si="1"/>
        <v>8000.95</v>
      </c>
      <c r="W21" s="12" t="s">
        <v>65</v>
      </c>
      <c r="X21" s="12" t="s">
        <v>65</v>
      </c>
      <c r="Y21" s="12" t="s">
        <v>65</v>
      </c>
      <c r="Z21" s="12" t="s">
        <v>65</v>
      </c>
      <c r="AA21" s="12" t="s">
        <v>65</v>
      </c>
      <c r="AB21" s="12" t="s">
        <v>65</v>
      </c>
      <c r="AC21" s="12" t="s">
        <v>65</v>
      </c>
      <c r="AD21" s="12" t="s">
        <v>65</v>
      </c>
      <c r="AE21" s="11">
        <v>8000.95</v>
      </c>
      <c r="AF21" s="12" t="s">
        <v>65</v>
      </c>
    </row>
    <row r="22" spans="1:32" ht="21.75" x14ac:dyDescent="0.25">
      <c r="A22" s="9" t="s">
        <v>79</v>
      </c>
      <c r="B22" s="10">
        <v>10</v>
      </c>
      <c r="C22" s="10" t="s">
        <v>80</v>
      </c>
      <c r="D22" s="11">
        <v>860000</v>
      </c>
      <c r="E22" s="12" t="s">
        <v>65</v>
      </c>
      <c r="F22" s="11">
        <v>860000</v>
      </c>
      <c r="G22" s="12" t="s">
        <v>65</v>
      </c>
      <c r="H22" s="12" t="s">
        <v>65</v>
      </c>
      <c r="I22" s="12" t="s">
        <v>65</v>
      </c>
      <c r="J22" s="12" t="s">
        <v>65</v>
      </c>
      <c r="K22" s="12" t="s">
        <v>65</v>
      </c>
      <c r="L22" s="12" t="s">
        <v>65</v>
      </c>
      <c r="M22" s="12" t="s">
        <v>65</v>
      </c>
      <c r="N22" s="12" t="s">
        <v>65</v>
      </c>
      <c r="O22" s="11">
        <v>860000</v>
      </c>
      <c r="P22" s="12" t="s">
        <v>65</v>
      </c>
      <c r="Q22" s="9" t="s">
        <v>79</v>
      </c>
      <c r="R22" s="10">
        <v>10</v>
      </c>
      <c r="S22" s="10" t="s">
        <v>80</v>
      </c>
      <c r="T22" s="11">
        <f t="shared" si="0"/>
        <v>493258.73</v>
      </c>
      <c r="U22" s="12" t="s">
        <v>65</v>
      </c>
      <c r="V22" s="11">
        <f t="shared" si="1"/>
        <v>493258.73</v>
      </c>
      <c r="W22" s="12" t="s">
        <v>65</v>
      </c>
      <c r="X22" s="12" t="s">
        <v>65</v>
      </c>
      <c r="Y22" s="12" t="s">
        <v>65</v>
      </c>
      <c r="Z22" s="12" t="s">
        <v>65</v>
      </c>
      <c r="AA22" s="12" t="s">
        <v>65</v>
      </c>
      <c r="AB22" s="12" t="s">
        <v>65</v>
      </c>
      <c r="AC22" s="12" t="s">
        <v>65</v>
      </c>
      <c r="AD22" s="12" t="s">
        <v>65</v>
      </c>
      <c r="AE22" s="11">
        <f>AE23</f>
        <v>493258.73</v>
      </c>
      <c r="AF22" s="12" t="s">
        <v>65</v>
      </c>
    </row>
    <row r="23" spans="1:32" ht="32.25" x14ac:dyDescent="0.25">
      <c r="A23" s="9" t="s">
        <v>81</v>
      </c>
      <c r="B23" s="10">
        <v>10</v>
      </c>
      <c r="C23" s="10" t="s">
        <v>82</v>
      </c>
      <c r="D23" s="11">
        <v>860000</v>
      </c>
      <c r="E23" s="12" t="s">
        <v>65</v>
      </c>
      <c r="F23" s="11">
        <v>860000</v>
      </c>
      <c r="G23" s="12" t="s">
        <v>65</v>
      </c>
      <c r="H23" s="12" t="s">
        <v>65</v>
      </c>
      <c r="I23" s="12" t="s">
        <v>65</v>
      </c>
      <c r="J23" s="12" t="s">
        <v>65</v>
      </c>
      <c r="K23" s="12" t="s">
        <v>65</v>
      </c>
      <c r="L23" s="12" t="s">
        <v>65</v>
      </c>
      <c r="M23" s="12" t="s">
        <v>65</v>
      </c>
      <c r="N23" s="12" t="s">
        <v>65</v>
      </c>
      <c r="O23" s="11">
        <v>860000</v>
      </c>
      <c r="P23" s="12" t="s">
        <v>65</v>
      </c>
      <c r="Q23" s="9" t="s">
        <v>81</v>
      </c>
      <c r="R23" s="10">
        <v>10</v>
      </c>
      <c r="S23" s="10" t="s">
        <v>82</v>
      </c>
      <c r="T23" s="11">
        <f t="shared" si="0"/>
        <v>493258.73</v>
      </c>
      <c r="U23" s="12" t="s">
        <v>65</v>
      </c>
      <c r="V23" s="11">
        <f t="shared" si="1"/>
        <v>493258.73</v>
      </c>
      <c r="W23" s="12" t="s">
        <v>65</v>
      </c>
      <c r="X23" s="12" t="s">
        <v>65</v>
      </c>
      <c r="Y23" s="12" t="s">
        <v>65</v>
      </c>
      <c r="Z23" s="12" t="s">
        <v>65</v>
      </c>
      <c r="AA23" s="12" t="s">
        <v>65</v>
      </c>
      <c r="AB23" s="12" t="s">
        <v>65</v>
      </c>
      <c r="AC23" s="12" t="s">
        <v>65</v>
      </c>
      <c r="AD23" s="12" t="s">
        <v>65</v>
      </c>
      <c r="AE23" s="11">
        <f>AE24</f>
        <v>493258.73</v>
      </c>
      <c r="AF23" s="12" t="s">
        <v>65</v>
      </c>
    </row>
    <row r="24" spans="1:32" ht="32.25" x14ac:dyDescent="0.25">
      <c r="A24" s="9" t="s">
        <v>81</v>
      </c>
      <c r="B24" s="10">
        <v>10</v>
      </c>
      <c r="C24" s="10" t="s">
        <v>83</v>
      </c>
      <c r="D24" s="11">
        <v>860000</v>
      </c>
      <c r="E24" s="12" t="s">
        <v>65</v>
      </c>
      <c r="F24" s="11">
        <v>860000</v>
      </c>
      <c r="G24" s="12" t="s">
        <v>65</v>
      </c>
      <c r="H24" s="12" t="s">
        <v>65</v>
      </c>
      <c r="I24" s="12" t="s">
        <v>65</v>
      </c>
      <c r="J24" s="12" t="s">
        <v>65</v>
      </c>
      <c r="K24" s="12" t="s">
        <v>65</v>
      </c>
      <c r="L24" s="12" t="s">
        <v>65</v>
      </c>
      <c r="M24" s="12" t="s">
        <v>65</v>
      </c>
      <c r="N24" s="12" t="s">
        <v>65</v>
      </c>
      <c r="O24" s="11">
        <v>860000</v>
      </c>
      <c r="P24" s="12" t="s">
        <v>65</v>
      </c>
      <c r="Q24" s="9" t="s">
        <v>81</v>
      </c>
      <c r="R24" s="10">
        <v>10</v>
      </c>
      <c r="S24" s="10" t="s">
        <v>83</v>
      </c>
      <c r="T24" s="11">
        <f t="shared" si="0"/>
        <v>493258.73</v>
      </c>
      <c r="U24" s="12" t="s">
        <v>65</v>
      </c>
      <c r="V24" s="11">
        <f t="shared" si="1"/>
        <v>493258.73</v>
      </c>
      <c r="W24" s="12" t="s">
        <v>65</v>
      </c>
      <c r="X24" s="12" t="s">
        <v>65</v>
      </c>
      <c r="Y24" s="12" t="s">
        <v>65</v>
      </c>
      <c r="Z24" s="12" t="s">
        <v>65</v>
      </c>
      <c r="AA24" s="12" t="s">
        <v>65</v>
      </c>
      <c r="AB24" s="12" t="s">
        <v>65</v>
      </c>
      <c r="AC24" s="12" t="s">
        <v>65</v>
      </c>
      <c r="AD24" s="12" t="s">
        <v>65</v>
      </c>
      <c r="AE24" s="11">
        <v>493258.73</v>
      </c>
      <c r="AF24" s="12" t="s">
        <v>65</v>
      </c>
    </row>
    <row r="25" spans="1:32" ht="21.75" x14ac:dyDescent="0.25">
      <c r="A25" s="9" t="s">
        <v>84</v>
      </c>
      <c r="B25" s="10">
        <v>10</v>
      </c>
      <c r="C25" s="10" t="s">
        <v>85</v>
      </c>
      <c r="D25" s="11">
        <v>1870000</v>
      </c>
      <c r="E25" s="12" t="s">
        <v>65</v>
      </c>
      <c r="F25" s="11">
        <v>1870000</v>
      </c>
      <c r="G25" s="12" t="s">
        <v>65</v>
      </c>
      <c r="H25" s="12" t="s">
        <v>65</v>
      </c>
      <c r="I25" s="12" t="s">
        <v>65</v>
      </c>
      <c r="J25" s="12" t="s">
        <v>65</v>
      </c>
      <c r="K25" s="12" t="s">
        <v>65</v>
      </c>
      <c r="L25" s="12" t="s">
        <v>65</v>
      </c>
      <c r="M25" s="12" t="s">
        <v>65</v>
      </c>
      <c r="N25" s="12" t="s">
        <v>65</v>
      </c>
      <c r="O25" s="11">
        <v>1870000</v>
      </c>
      <c r="P25" s="12" t="s">
        <v>65</v>
      </c>
      <c r="Q25" s="9" t="s">
        <v>84</v>
      </c>
      <c r="R25" s="10">
        <v>10</v>
      </c>
      <c r="S25" s="10" t="s">
        <v>85</v>
      </c>
      <c r="T25" s="11">
        <f t="shared" si="0"/>
        <v>131914.03</v>
      </c>
      <c r="U25" s="12" t="s">
        <v>65</v>
      </c>
      <c r="V25" s="11">
        <f t="shared" si="1"/>
        <v>131914.03</v>
      </c>
      <c r="W25" s="12" t="s">
        <v>65</v>
      </c>
      <c r="X25" s="12" t="s">
        <v>65</v>
      </c>
      <c r="Y25" s="12" t="s">
        <v>65</v>
      </c>
      <c r="Z25" s="12" t="s">
        <v>65</v>
      </c>
      <c r="AA25" s="12" t="s">
        <v>65</v>
      </c>
      <c r="AB25" s="12" t="s">
        <v>65</v>
      </c>
      <c r="AC25" s="12" t="s">
        <v>65</v>
      </c>
      <c r="AD25" s="12" t="s">
        <v>65</v>
      </c>
      <c r="AE25" s="11">
        <f>AE26+AE28</f>
        <v>131914.03</v>
      </c>
      <c r="AF25" s="12" t="s">
        <v>65</v>
      </c>
    </row>
    <row r="26" spans="1:32" ht="21.75" x14ac:dyDescent="0.25">
      <c r="A26" s="9" t="s">
        <v>86</v>
      </c>
      <c r="B26" s="10">
        <v>10</v>
      </c>
      <c r="C26" s="10" t="s">
        <v>87</v>
      </c>
      <c r="D26" s="11">
        <v>1000000</v>
      </c>
      <c r="E26" s="12" t="s">
        <v>65</v>
      </c>
      <c r="F26" s="11">
        <v>1000000</v>
      </c>
      <c r="G26" s="12" t="s">
        <v>65</v>
      </c>
      <c r="H26" s="12" t="s">
        <v>65</v>
      </c>
      <c r="I26" s="12" t="s">
        <v>65</v>
      </c>
      <c r="J26" s="12" t="s">
        <v>65</v>
      </c>
      <c r="K26" s="12" t="s">
        <v>65</v>
      </c>
      <c r="L26" s="12" t="s">
        <v>65</v>
      </c>
      <c r="M26" s="12" t="s">
        <v>65</v>
      </c>
      <c r="N26" s="12" t="s">
        <v>65</v>
      </c>
      <c r="O26" s="11">
        <v>1000000</v>
      </c>
      <c r="P26" s="12" t="s">
        <v>65</v>
      </c>
      <c r="Q26" s="9" t="s">
        <v>86</v>
      </c>
      <c r="R26" s="10">
        <v>10</v>
      </c>
      <c r="S26" s="10" t="s">
        <v>87</v>
      </c>
      <c r="T26" s="11">
        <f t="shared" si="0"/>
        <v>9614.64</v>
      </c>
      <c r="U26" s="12" t="s">
        <v>65</v>
      </c>
      <c r="V26" s="11">
        <f t="shared" si="1"/>
        <v>9614.64</v>
      </c>
      <c r="W26" s="12" t="s">
        <v>65</v>
      </c>
      <c r="X26" s="12" t="s">
        <v>65</v>
      </c>
      <c r="Y26" s="12" t="s">
        <v>65</v>
      </c>
      <c r="Z26" s="12" t="s">
        <v>65</v>
      </c>
      <c r="AA26" s="12" t="s">
        <v>65</v>
      </c>
      <c r="AB26" s="12" t="s">
        <v>65</v>
      </c>
      <c r="AC26" s="12" t="s">
        <v>65</v>
      </c>
      <c r="AD26" s="12" t="s">
        <v>65</v>
      </c>
      <c r="AE26" s="11">
        <f>AE27</f>
        <v>9614.64</v>
      </c>
      <c r="AF26" s="12" t="s">
        <v>65</v>
      </c>
    </row>
    <row r="27" spans="1:32" ht="84.75" x14ac:dyDescent="0.25">
      <c r="A27" s="9" t="s">
        <v>88</v>
      </c>
      <c r="B27" s="10">
        <v>10</v>
      </c>
      <c r="C27" s="10" t="s">
        <v>89</v>
      </c>
      <c r="D27" s="11">
        <v>1000000</v>
      </c>
      <c r="E27" s="12" t="s">
        <v>65</v>
      </c>
      <c r="F27" s="11">
        <v>1000000</v>
      </c>
      <c r="G27" s="12" t="s">
        <v>65</v>
      </c>
      <c r="H27" s="12" t="s">
        <v>65</v>
      </c>
      <c r="I27" s="12" t="s">
        <v>65</v>
      </c>
      <c r="J27" s="12" t="s">
        <v>65</v>
      </c>
      <c r="K27" s="12" t="s">
        <v>65</v>
      </c>
      <c r="L27" s="12" t="s">
        <v>65</v>
      </c>
      <c r="M27" s="12" t="s">
        <v>65</v>
      </c>
      <c r="N27" s="12" t="s">
        <v>65</v>
      </c>
      <c r="O27" s="11">
        <v>1000000</v>
      </c>
      <c r="P27" s="12" t="s">
        <v>65</v>
      </c>
      <c r="Q27" s="9" t="s">
        <v>88</v>
      </c>
      <c r="R27" s="10">
        <v>10</v>
      </c>
      <c r="S27" s="10" t="s">
        <v>89</v>
      </c>
      <c r="T27" s="11">
        <f t="shared" si="0"/>
        <v>9614.64</v>
      </c>
      <c r="U27" s="12" t="s">
        <v>65</v>
      </c>
      <c r="V27" s="11">
        <f t="shared" si="1"/>
        <v>9614.64</v>
      </c>
      <c r="W27" s="12" t="s">
        <v>65</v>
      </c>
      <c r="X27" s="12" t="s">
        <v>65</v>
      </c>
      <c r="Y27" s="12" t="s">
        <v>65</v>
      </c>
      <c r="Z27" s="12" t="s">
        <v>65</v>
      </c>
      <c r="AA27" s="12" t="s">
        <v>65</v>
      </c>
      <c r="AB27" s="12" t="s">
        <v>65</v>
      </c>
      <c r="AC27" s="12" t="s">
        <v>65</v>
      </c>
      <c r="AD27" s="12" t="s">
        <v>65</v>
      </c>
      <c r="AE27" s="11">
        <v>9614.64</v>
      </c>
      <c r="AF27" s="12" t="s">
        <v>65</v>
      </c>
    </row>
    <row r="28" spans="1:32" x14ac:dyDescent="0.25">
      <c r="A28" s="9" t="s">
        <v>90</v>
      </c>
      <c r="B28" s="10">
        <v>10</v>
      </c>
      <c r="C28" s="10" t="s">
        <v>91</v>
      </c>
      <c r="D28" s="11">
        <v>870000</v>
      </c>
      <c r="E28" s="12" t="s">
        <v>65</v>
      </c>
      <c r="F28" s="11">
        <v>870000</v>
      </c>
      <c r="G28" s="12" t="s">
        <v>65</v>
      </c>
      <c r="H28" s="12" t="s">
        <v>65</v>
      </c>
      <c r="I28" s="12" t="s">
        <v>65</v>
      </c>
      <c r="J28" s="12" t="s">
        <v>65</v>
      </c>
      <c r="K28" s="12" t="s">
        <v>65</v>
      </c>
      <c r="L28" s="12" t="s">
        <v>65</v>
      </c>
      <c r="M28" s="12" t="s">
        <v>65</v>
      </c>
      <c r="N28" s="12" t="s">
        <v>65</v>
      </c>
      <c r="O28" s="11">
        <v>870000</v>
      </c>
      <c r="P28" s="12" t="s">
        <v>65</v>
      </c>
      <c r="Q28" s="9" t="s">
        <v>90</v>
      </c>
      <c r="R28" s="10">
        <v>10</v>
      </c>
      <c r="S28" s="10" t="s">
        <v>91</v>
      </c>
      <c r="T28" s="11">
        <f t="shared" si="0"/>
        <v>122299.39</v>
      </c>
      <c r="U28" s="12" t="s">
        <v>65</v>
      </c>
      <c r="V28" s="11">
        <f t="shared" si="1"/>
        <v>122299.39</v>
      </c>
      <c r="W28" s="12" t="s">
        <v>65</v>
      </c>
      <c r="X28" s="12" t="s">
        <v>65</v>
      </c>
      <c r="Y28" s="12" t="s">
        <v>65</v>
      </c>
      <c r="Z28" s="12" t="s">
        <v>65</v>
      </c>
      <c r="AA28" s="12" t="s">
        <v>65</v>
      </c>
      <c r="AB28" s="12" t="s">
        <v>65</v>
      </c>
      <c r="AC28" s="12" t="s">
        <v>65</v>
      </c>
      <c r="AD28" s="12" t="s">
        <v>65</v>
      </c>
      <c r="AE28" s="11">
        <f>AE29+AE31</f>
        <v>122299.39</v>
      </c>
      <c r="AF28" s="12" t="s">
        <v>65</v>
      </c>
    </row>
    <row r="29" spans="1:32" ht="21.75" x14ac:dyDescent="0.25">
      <c r="A29" s="9" t="s">
        <v>92</v>
      </c>
      <c r="B29" s="10">
        <v>10</v>
      </c>
      <c r="C29" s="10" t="s">
        <v>93</v>
      </c>
      <c r="D29" s="11">
        <v>150000</v>
      </c>
      <c r="E29" s="12" t="s">
        <v>65</v>
      </c>
      <c r="F29" s="11">
        <v>150000</v>
      </c>
      <c r="G29" s="12" t="s">
        <v>65</v>
      </c>
      <c r="H29" s="12" t="s">
        <v>65</v>
      </c>
      <c r="I29" s="12" t="s">
        <v>65</v>
      </c>
      <c r="J29" s="12" t="s">
        <v>65</v>
      </c>
      <c r="K29" s="12" t="s">
        <v>65</v>
      </c>
      <c r="L29" s="12" t="s">
        <v>65</v>
      </c>
      <c r="M29" s="12" t="s">
        <v>65</v>
      </c>
      <c r="N29" s="12" t="s">
        <v>65</v>
      </c>
      <c r="O29" s="11">
        <v>150000</v>
      </c>
      <c r="P29" s="12" t="s">
        <v>65</v>
      </c>
      <c r="Q29" s="9" t="s">
        <v>92</v>
      </c>
      <c r="R29" s="10">
        <v>10</v>
      </c>
      <c r="S29" s="10" t="s">
        <v>93</v>
      </c>
      <c r="T29" s="11">
        <f t="shared" si="0"/>
        <v>100582.45</v>
      </c>
      <c r="U29" s="12" t="s">
        <v>65</v>
      </c>
      <c r="V29" s="11">
        <f t="shared" si="1"/>
        <v>100582.45</v>
      </c>
      <c r="W29" s="12" t="s">
        <v>65</v>
      </c>
      <c r="X29" s="12" t="s">
        <v>65</v>
      </c>
      <c r="Y29" s="12" t="s">
        <v>65</v>
      </c>
      <c r="Z29" s="12" t="s">
        <v>65</v>
      </c>
      <c r="AA29" s="12" t="s">
        <v>65</v>
      </c>
      <c r="AB29" s="12" t="s">
        <v>65</v>
      </c>
      <c r="AC29" s="12" t="s">
        <v>65</v>
      </c>
      <c r="AD29" s="12" t="s">
        <v>65</v>
      </c>
      <c r="AE29" s="11">
        <f>AE30</f>
        <v>100582.45</v>
      </c>
      <c r="AF29" s="12" t="s">
        <v>65</v>
      </c>
    </row>
    <row r="30" spans="1:32" ht="63.75" x14ac:dyDescent="0.25">
      <c r="A30" s="9" t="s">
        <v>94</v>
      </c>
      <c r="B30" s="10">
        <v>10</v>
      </c>
      <c r="C30" s="10" t="s">
        <v>95</v>
      </c>
      <c r="D30" s="11">
        <v>150000</v>
      </c>
      <c r="E30" s="12" t="s">
        <v>65</v>
      </c>
      <c r="F30" s="11">
        <v>150000</v>
      </c>
      <c r="G30" s="12" t="s">
        <v>65</v>
      </c>
      <c r="H30" s="12" t="s">
        <v>65</v>
      </c>
      <c r="I30" s="12" t="s">
        <v>65</v>
      </c>
      <c r="J30" s="12" t="s">
        <v>65</v>
      </c>
      <c r="K30" s="12" t="s">
        <v>65</v>
      </c>
      <c r="L30" s="12" t="s">
        <v>65</v>
      </c>
      <c r="M30" s="12" t="s">
        <v>65</v>
      </c>
      <c r="N30" s="12" t="s">
        <v>65</v>
      </c>
      <c r="O30" s="11">
        <v>150000</v>
      </c>
      <c r="P30" s="12" t="s">
        <v>65</v>
      </c>
      <c r="Q30" s="9" t="s">
        <v>94</v>
      </c>
      <c r="R30" s="10">
        <v>10</v>
      </c>
      <c r="S30" s="10" t="s">
        <v>95</v>
      </c>
      <c r="T30" s="11">
        <f t="shared" si="0"/>
        <v>100582.45</v>
      </c>
      <c r="U30" s="12" t="s">
        <v>65</v>
      </c>
      <c r="V30" s="11">
        <f t="shared" si="1"/>
        <v>100582.45</v>
      </c>
      <c r="W30" s="12" t="s">
        <v>65</v>
      </c>
      <c r="X30" s="12" t="s">
        <v>65</v>
      </c>
      <c r="Y30" s="12" t="s">
        <v>65</v>
      </c>
      <c r="Z30" s="12" t="s">
        <v>65</v>
      </c>
      <c r="AA30" s="12" t="s">
        <v>65</v>
      </c>
      <c r="AB30" s="12" t="s">
        <v>65</v>
      </c>
      <c r="AC30" s="12" t="s">
        <v>65</v>
      </c>
      <c r="AD30" s="12" t="s">
        <v>65</v>
      </c>
      <c r="AE30" s="11">
        <v>100582.45</v>
      </c>
      <c r="AF30" s="12" t="s">
        <v>65</v>
      </c>
    </row>
    <row r="31" spans="1:32" ht="21.75" x14ac:dyDescent="0.25">
      <c r="A31" s="9" t="s">
        <v>96</v>
      </c>
      <c r="B31" s="10">
        <v>10</v>
      </c>
      <c r="C31" s="10" t="s">
        <v>97</v>
      </c>
      <c r="D31" s="11">
        <v>720000</v>
      </c>
      <c r="E31" s="12" t="s">
        <v>65</v>
      </c>
      <c r="F31" s="11">
        <v>720000</v>
      </c>
      <c r="G31" s="12" t="s">
        <v>65</v>
      </c>
      <c r="H31" s="12" t="s">
        <v>65</v>
      </c>
      <c r="I31" s="12" t="s">
        <v>65</v>
      </c>
      <c r="J31" s="12" t="s">
        <v>65</v>
      </c>
      <c r="K31" s="12" t="s">
        <v>65</v>
      </c>
      <c r="L31" s="12" t="s">
        <v>65</v>
      </c>
      <c r="M31" s="12" t="s">
        <v>65</v>
      </c>
      <c r="N31" s="12" t="s">
        <v>65</v>
      </c>
      <c r="O31" s="11">
        <v>720000</v>
      </c>
      <c r="P31" s="12" t="s">
        <v>65</v>
      </c>
      <c r="Q31" s="9" t="s">
        <v>96</v>
      </c>
      <c r="R31" s="10">
        <v>10</v>
      </c>
      <c r="S31" s="10" t="s">
        <v>97</v>
      </c>
      <c r="T31" s="11">
        <f t="shared" si="0"/>
        <v>21716.94</v>
      </c>
      <c r="U31" s="12" t="s">
        <v>65</v>
      </c>
      <c r="V31" s="11">
        <f t="shared" si="1"/>
        <v>21716.94</v>
      </c>
      <c r="W31" s="12" t="s">
        <v>65</v>
      </c>
      <c r="X31" s="12" t="s">
        <v>65</v>
      </c>
      <c r="Y31" s="12" t="s">
        <v>65</v>
      </c>
      <c r="Z31" s="12" t="s">
        <v>65</v>
      </c>
      <c r="AA31" s="12" t="s">
        <v>65</v>
      </c>
      <c r="AB31" s="12" t="s">
        <v>65</v>
      </c>
      <c r="AC31" s="12" t="s">
        <v>65</v>
      </c>
      <c r="AD31" s="12" t="s">
        <v>65</v>
      </c>
      <c r="AE31" s="11">
        <f>AE32</f>
        <v>21716.94</v>
      </c>
      <c r="AF31" s="12" t="s">
        <v>65</v>
      </c>
    </row>
    <row r="32" spans="1:32" ht="63.75" x14ac:dyDescent="0.25">
      <c r="A32" s="9" t="s">
        <v>98</v>
      </c>
      <c r="B32" s="10">
        <v>10</v>
      </c>
      <c r="C32" s="10" t="s">
        <v>99</v>
      </c>
      <c r="D32" s="11">
        <v>720000</v>
      </c>
      <c r="E32" s="12" t="s">
        <v>65</v>
      </c>
      <c r="F32" s="11">
        <v>720000</v>
      </c>
      <c r="G32" s="12" t="s">
        <v>65</v>
      </c>
      <c r="H32" s="12" t="s">
        <v>65</v>
      </c>
      <c r="I32" s="12" t="s">
        <v>65</v>
      </c>
      <c r="J32" s="12" t="s">
        <v>65</v>
      </c>
      <c r="K32" s="12" t="s">
        <v>65</v>
      </c>
      <c r="L32" s="12" t="s">
        <v>65</v>
      </c>
      <c r="M32" s="12" t="s">
        <v>65</v>
      </c>
      <c r="N32" s="12" t="s">
        <v>65</v>
      </c>
      <c r="O32" s="11">
        <v>720000</v>
      </c>
      <c r="P32" s="12" t="s">
        <v>65</v>
      </c>
      <c r="Q32" s="9" t="s">
        <v>98</v>
      </c>
      <c r="R32" s="10">
        <v>10</v>
      </c>
      <c r="S32" s="10" t="s">
        <v>99</v>
      </c>
      <c r="T32" s="11">
        <f t="shared" si="0"/>
        <v>21716.94</v>
      </c>
      <c r="U32" s="12" t="s">
        <v>65</v>
      </c>
      <c r="V32" s="11">
        <f t="shared" si="1"/>
        <v>21716.94</v>
      </c>
      <c r="W32" s="12" t="s">
        <v>65</v>
      </c>
      <c r="X32" s="12" t="s">
        <v>65</v>
      </c>
      <c r="Y32" s="12" t="s">
        <v>65</v>
      </c>
      <c r="Z32" s="12" t="s">
        <v>65</v>
      </c>
      <c r="AA32" s="12" t="s">
        <v>65</v>
      </c>
      <c r="AB32" s="12" t="s">
        <v>65</v>
      </c>
      <c r="AC32" s="12" t="s">
        <v>65</v>
      </c>
      <c r="AD32" s="12" t="s">
        <v>65</v>
      </c>
      <c r="AE32" s="11">
        <v>21716.94</v>
      </c>
      <c r="AF32" s="12" t="s">
        <v>65</v>
      </c>
    </row>
    <row r="33" spans="1:32" ht="74.25" x14ac:dyDescent="0.25">
      <c r="A33" s="9" t="s">
        <v>100</v>
      </c>
      <c r="B33" s="10">
        <v>10</v>
      </c>
      <c r="C33" s="10" t="s">
        <v>101</v>
      </c>
      <c r="D33" s="11">
        <v>1101700</v>
      </c>
      <c r="E33" s="12" t="s">
        <v>65</v>
      </c>
      <c r="F33" s="11">
        <v>1101700</v>
      </c>
      <c r="G33" s="12" t="s">
        <v>65</v>
      </c>
      <c r="H33" s="12" t="s">
        <v>65</v>
      </c>
      <c r="I33" s="12" t="s">
        <v>65</v>
      </c>
      <c r="J33" s="12" t="s">
        <v>65</v>
      </c>
      <c r="K33" s="12" t="s">
        <v>65</v>
      </c>
      <c r="L33" s="12" t="s">
        <v>65</v>
      </c>
      <c r="M33" s="12" t="s">
        <v>65</v>
      </c>
      <c r="N33" s="12" t="s">
        <v>65</v>
      </c>
      <c r="O33" s="11">
        <v>1101700</v>
      </c>
      <c r="P33" s="12" t="s">
        <v>65</v>
      </c>
      <c r="Q33" s="9" t="s">
        <v>100</v>
      </c>
      <c r="R33" s="10">
        <v>10</v>
      </c>
      <c r="S33" s="10" t="s">
        <v>101</v>
      </c>
      <c r="T33" s="11">
        <f t="shared" si="0"/>
        <v>615604.86</v>
      </c>
      <c r="U33" s="12" t="s">
        <v>65</v>
      </c>
      <c r="V33" s="11">
        <f t="shared" si="1"/>
        <v>615604.86</v>
      </c>
      <c r="W33" s="12" t="s">
        <v>65</v>
      </c>
      <c r="X33" s="12" t="s">
        <v>65</v>
      </c>
      <c r="Y33" s="12" t="s">
        <v>65</v>
      </c>
      <c r="Z33" s="12" t="s">
        <v>65</v>
      </c>
      <c r="AA33" s="12" t="s">
        <v>65</v>
      </c>
      <c r="AB33" s="12" t="s">
        <v>65</v>
      </c>
      <c r="AC33" s="12" t="s">
        <v>65</v>
      </c>
      <c r="AD33" s="12" t="s">
        <v>65</v>
      </c>
      <c r="AE33" s="11">
        <f>AE34+AE39+AE42</f>
        <v>615604.86</v>
      </c>
      <c r="AF33" s="12" t="s">
        <v>65</v>
      </c>
    </row>
    <row r="34" spans="1:32" ht="158.25" x14ac:dyDescent="0.25">
      <c r="A34" s="9" t="s">
        <v>102</v>
      </c>
      <c r="B34" s="10">
        <v>10</v>
      </c>
      <c r="C34" s="10" t="s">
        <v>103</v>
      </c>
      <c r="D34" s="11">
        <v>1091600</v>
      </c>
      <c r="E34" s="12" t="s">
        <v>65</v>
      </c>
      <c r="F34" s="11">
        <v>1091600</v>
      </c>
      <c r="G34" s="12" t="s">
        <v>65</v>
      </c>
      <c r="H34" s="12" t="s">
        <v>65</v>
      </c>
      <c r="I34" s="12" t="s">
        <v>65</v>
      </c>
      <c r="J34" s="12" t="s">
        <v>65</v>
      </c>
      <c r="K34" s="12" t="s">
        <v>65</v>
      </c>
      <c r="L34" s="12" t="s">
        <v>65</v>
      </c>
      <c r="M34" s="12" t="s">
        <v>65</v>
      </c>
      <c r="N34" s="12" t="s">
        <v>65</v>
      </c>
      <c r="O34" s="11">
        <v>1091600</v>
      </c>
      <c r="P34" s="12" t="s">
        <v>65</v>
      </c>
      <c r="Q34" s="9" t="s">
        <v>102</v>
      </c>
      <c r="R34" s="10">
        <v>10</v>
      </c>
      <c r="S34" s="10" t="s">
        <v>103</v>
      </c>
      <c r="T34" s="11">
        <f t="shared" si="0"/>
        <v>403296.83999999997</v>
      </c>
      <c r="U34" s="12" t="s">
        <v>65</v>
      </c>
      <c r="V34" s="11">
        <f t="shared" si="1"/>
        <v>403296.83999999997</v>
      </c>
      <c r="W34" s="12" t="s">
        <v>65</v>
      </c>
      <c r="X34" s="12" t="s">
        <v>65</v>
      </c>
      <c r="Y34" s="12" t="s">
        <v>65</v>
      </c>
      <c r="Z34" s="12" t="s">
        <v>65</v>
      </c>
      <c r="AA34" s="12" t="s">
        <v>65</v>
      </c>
      <c r="AB34" s="12" t="s">
        <v>65</v>
      </c>
      <c r="AC34" s="12" t="s">
        <v>65</v>
      </c>
      <c r="AD34" s="12" t="s">
        <v>65</v>
      </c>
      <c r="AE34" s="11">
        <f>AE35+AE37</f>
        <v>403296.83999999997</v>
      </c>
      <c r="AF34" s="12" t="s">
        <v>65</v>
      </c>
    </row>
    <row r="35" spans="1:32" ht="147.75" x14ac:dyDescent="0.25">
      <c r="A35" s="9" t="s">
        <v>104</v>
      </c>
      <c r="B35" s="10">
        <v>10</v>
      </c>
      <c r="C35" s="10" t="s">
        <v>105</v>
      </c>
      <c r="D35" s="11">
        <v>372100</v>
      </c>
      <c r="E35" s="12" t="s">
        <v>65</v>
      </c>
      <c r="F35" s="11">
        <v>372100</v>
      </c>
      <c r="G35" s="12" t="s">
        <v>65</v>
      </c>
      <c r="H35" s="12" t="s">
        <v>65</v>
      </c>
      <c r="I35" s="12" t="s">
        <v>65</v>
      </c>
      <c r="J35" s="12" t="s">
        <v>65</v>
      </c>
      <c r="K35" s="12" t="s">
        <v>65</v>
      </c>
      <c r="L35" s="12" t="s">
        <v>65</v>
      </c>
      <c r="M35" s="12" t="s">
        <v>65</v>
      </c>
      <c r="N35" s="12" t="s">
        <v>65</v>
      </c>
      <c r="O35" s="11">
        <v>372100</v>
      </c>
      <c r="P35" s="12" t="s">
        <v>65</v>
      </c>
      <c r="Q35" s="9" t="s">
        <v>104</v>
      </c>
      <c r="R35" s="10">
        <v>10</v>
      </c>
      <c r="S35" s="10" t="s">
        <v>105</v>
      </c>
      <c r="T35" s="11">
        <f t="shared" si="0"/>
        <v>178323.4</v>
      </c>
      <c r="U35" s="12" t="s">
        <v>65</v>
      </c>
      <c r="V35" s="11">
        <f t="shared" si="1"/>
        <v>178323.4</v>
      </c>
      <c r="W35" s="12" t="s">
        <v>65</v>
      </c>
      <c r="X35" s="12" t="s">
        <v>65</v>
      </c>
      <c r="Y35" s="12" t="s">
        <v>65</v>
      </c>
      <c r="Z35" s="12" t="s">
        <v>65</v>
      </c>
      <c r="AA35" s="12" t="s">
        <v>65</v>
      </c>
      <c r="AB35" s="12" t="s">
        <v>65</v>
      </c>
      <c r="AC35" s="12" t="s">
        <v>65</v>
      </c>
      <c r="AD35" s="12" t="s">
        <v>65</v>
      </c>
      <c r="AE35" s="11">
        <f>AE36</f>
        <v>178323.4</v>
      </c>
      <c r="AF35" s="12" t="s">
        <v>65</v>
      </c>
    </row>
    <row r="36" spans="1:32" ht="126.75" x14ac:dyDescent="0.25">
      <c r="A36" s="9" t="s">
        <v>106</v>
      </c>
      <c r="B36" s="10">
        <v>10</v>
      </c>
      <c r="C36" s="10" t="s">
        <v>107</v>
      </c>
      <c r="D36" s="11">
        <v>372100</v>
      </c>
      <c r="E36" s="12" t="s">
        <v>65</v>
      </c>
      <c r="F36" s="11">
        <v>372100</v>
      </c>
      <c r="G36" s="12" t="s">
        <v>65</v>
      </c>
      <c r="H36" s="12" t="s">
        <v>65</v>
      </c>
      <c r="I36" s="12" t="s">
        <v>65</v>
      </c>
      <c r="J36" s="12" t="s">
        <v>65</v>
      </c>
      <c r="K36" s="12" t="s">
        <v>65</v>
      </c>
      <c r="L36" s="12" t="s">
        <v>65</v>
      </c>
      <c r="M36" s="12" t="s">
        <v>65</v>
      </c>
      <c r="N36" s="12" t="s">
        <v>65</v>
      </c>
      <c r="O36" s="11">
        <v>372100</v>
      </c>
      <c r="P36" s="12" t="s">
        <v>65</v>
      </c>
      <c r="Q36" s="9" t="s">
        <v>106</v>
      </c>
      <c r="R36" s="10">
        <v>10</v>
      </c>
      <c r="S36" s="10" t="s">
        <v>107</v>
      </c>
      <c r="T36" s="11">
        <f t="shared" si="0"/>
        <v>178323.4</v>
      </c>
      <c r="U36" s="12" t="s">
        <v>65</v>
      </c>
      <c r="V36" s="11">
        <f t="shared" si="1"/>
        <v>178323.4</v>
      </c>
      <c r="W36" s="12" t="s">
        <v>65</v>
      </c>
      <c r="X36" s="12" t="s">
        <v>65</v>
      </c>
      <c r="Y36" s="12" t="s">
        <v>65</v>
      </c>
      <c r="Z36" s="12" t="s">
        <v>65</v>
      </c>
      <c r="AA36" s="12" t="s">
        <v>65</v>
      </c>
      <c r="AB36" s="12" t="s">
        <v>65</v>
      </c>
      <c r="AC36" s="12" t="s">
        <v>65</v>
      </c>
      <c r="AD36" s="12" t="s">
        <v>65</v>
      </c>
      <c r="AE36" s="11">
        <v>178323.4</v>
      </c>
      <c r="AF36" s="12" t="s">
        <v>65</v>
      </c>
    </row>
    <row r="37" spans="1:32" ht="137.25" x14ac:dyDescent="0.25">
      <c r="A37" s="9" t="s">
        <v>108</v>
      </c>
      <c r="B37" s="10">
        <v>10</v>
      </c>
      <c r="C37" s="10" t="s">
        <v>109</v>
      </c>
      <c r="D37" s="11">
        <v>719500</v>
      </c>
      <c r="E37" s="12" t="s">
        <v>65</v>
      </c>
      <c r="F37" s="11">
        <v>719500</v>
      </c>
      <c r="G37" s="12" t="s">
        <v>65</v>
      </c>
      <c r="H37" s="12" t="s">
        <v>65</v>
      </c>
      <c r="I37" s="12" t="s">
        <v>65</v>
      </c>
      <c r="J37" s="12" t="s">
        <v>65</v>
      </c>
      <c r="K37" s="12" t="s">
        <v>65</v>
      </c>
      <c r="L37" s="12" t="s">
        <v>65</v>
      </c>
      <c r="M37" s="12" t="s">
        <v>65</v>
      </c>
      <c r="N37" s="12" t="s">
        <v>65</v>
      </c>
      <c r="O37" s="11">
        <v>719500</v>
      </c>
      <c r="P37" s="12" t="s">
        <v>65</v>
      </c>
      <c r="Q37" s="9" t="s">
        <v>108</v>
      </c>
      <c r="R37" s="10">
        <v>10</v>
      </c>
      <c r="S37" s="10" t="s">
        <v>109</v>
      </c>
      <c r="T37" s="11">
        <f t="shared" si="0"/>
        <v>224973.44</v>
      </c>
      <c r="U37" s="12" t="s">
        <v>65</v>
      </c>
      <c r="V37" s="11">
        <f t="shared" si="1"/>
        <v>224973.44</v>
      </c>
      <c r="W37" s="12" t="s">
        <v>65</v>
      </c>
      <c r="X37" s="12" t="s">
        <v>65</v>
      </c>
      <c r="Y37" s="12" t="s">
        <v>65</v>
      </c>
      <c r="Z37" s="12" t="s">
        <v>65</v>
      </c>
      <c r="AA37" s="12" t="s">
        <v>65</v>
      </c>
      <c r="AB37" s="12" t="s">
        <v>65</v>
      </c>
      <c r="AC37" s="12" t="s">
        <v>65</v>
      </c>
      <c r="AD37" s="12" t="s">
        <v>65</v>
      </c>
      <c r="AE37" s="11">
        <f>AE38</f>
        <v>224973.44</v>
      </c>
      <c r="AF37" s="12" t="s">
        <v>65</v>
      </c>
    </row>
    <row r="38" spans="1:32" ht="116.25" x14ac:dyDescent="0.25">
      <c r="A38" s="9" t="s">
        <v>110</v>
      </c>
      <c r="B38" s="10">
        <v>10</v>
      </c>
      <c r="C38" s="10" t="s">
        <v>111</v>
      </c>
      <c r="D38" s="11">
        <v>719500</v>
      </c>
      <c r="E38" s="12" t="s">
        <v>65</v>
      </c>
      <c r="F38" s="11">
        <v>719500</v>
      </c>
      <c r="G38" s="12" t="s">
        <v>65</v>
      </c>
      <c r="H38" s="12" t="s">
        <v>65</v>
      </c>
      <c r="I38" s="12" t="s">
        <v>65</v>
      </c>
      <c r="J38" s="12" t="s">
        <v>65</v>
      </c>
      <c r="K38" s="12" t="s">
        <v>65</v>
      </c>
      <c r="L38" s="12" t="s">
        <v>65</v>
      </c>
      <c r="M38" s="12" t="s">
        <v>65</v>
      </c>
      <c r="N38" s="12" t="s">
        <v>65</v>
      </c>
      <c r="O38" s="11">
        <v>719500</v>
      </c>
      <c r="P38" s="12" t="s">
        <v>65</v>
      </c>
      <c r="Q38" s="9" t="s">
        <v>110</v>
      </c>
      <c r="R38" s="10">
        <v>10</v>
      </c>
      <c r="S38" s="10" t="s">
        <v>111</v>
      </c>
      <c r="T38" s="11">
        <f t="shared" si="0"/>
        <v>224973.44</v>
      </c>
      <c r="U38" s="12" t="s">
        <v>65</v>
      </c>
      <c r="V38" s="11">
        <f t="shared" si="1"/>
        <v>224973.44</v>
      </c>
      <c r="W38" s="12" t="s">
        <v>65</v>
      </c>
      <c r="X38" s="12" t="s">
        <v>65</v>
      </c>
      <c r="Y38" s="12" t="s">
        <v>65</v>
      </c>
      <c r="Z38" s="12" t="s">
        <v>65</v>
      </c>
      <c r="AA38" s="12" t="s">
        <v>65</v>
      </c>
      <c r="AB38" s="12" t="s">
        <v>65</v>
      </c>
      <c r="AC38" s="12" t="s">
        <v>65</v>
      </c>
      <c r="AD38" s="12" t="s">
        <v>65</v>
      </c>
      <c r="AE38" s="11">
        <v>224973.44</v>
      </c>
      <c r="AF38" s="12" t="s">
        <v>65</v>
      </c>
    </row>
    <row r="39" spans="1:32" ht="42.75" x14ac:dyDescent="0.25">
      <c r="A39" s="9" t="s">
        <v>112</v>
      </c>
      <c r="B39" s="10">
        <v>10</v>
      </c>
      <c r="C39" s="10" t="s">
        <v>113</v>
      </c>
      <c r="D39" s="12" t="s">
        <v>65</v>
      </c>
      <c r="E39" s="12" t="s">
        <v>65</v>
      </c>
      <c r="F39" s="12" t="s">
        <v>65</v>
      </c>
      <c r="G39" s="12" t="s">
        <v>65</v>
      </c>
      <c r="H39" s="12" t="s">
        <v>65</v>
      </c>
      <c r="I39" s="12" t="s">
        <v>65</v>
      </c>
      <c r="J39" s="12" t="s">
        <v>65</v>
      </c>
      <c r="K39" s="12" t="s">
        <v>65</v>
      </c>
      <c r="L39" s="12" t="s">
        <v>65</v>
      </c>
      <c r="M39" s="12" t="s">
        <v>65</v>
      </c>
      <c r="N39" s="12" t="s">
        <v>65</v>
      </c>
      <c r="O39" s="12" t="s">
        <v>65</v>
      </c>
      <c r="P39" s="12" t="s">
        <v>65</v>
      </c>
      <c r="Q39" s="9" t="s">
        <v>112</v>
      </c>
      <c r="R39" s="10">
        <v>10</v>
      </c>
      <c r="S39" s="10" t="s">
        <v>113</v>
      </c>
      <c r="T39" s="11">
        <f t="shared" si="0"/>
        <v>208269.17</v>
      </c>
      <c r="U39" s="12" t="s">
        <v>65</v>
      </c>
      <c r="V39" s="11">
        <f t="shared" si="1"/>
        <v>208269.17</v>
      </c>
      <c r="W39" s="12" t="s">
        <v>65</v>
      </c>
      <c r="X39" s="12" t="s">
        <v>65</v>
      </c>
      <c r="Y39" s="12" t="s">
        <v>65</v>
      </c>
      <c r="Z39" s="12" t="s">
        <v>65</v>
      </c>
      <c r="AA39" s="12" t="s">
        <v>65</v>
      </c>
      <c r="AB39" s="12" t="s">
        <v>65</v>
      </c>
      <c r="AC39" s="12" t="s">
        <v>65</v>
      </c>
      <c r="AD39" s="12" t="s">
        <v>65</v>
      </c>
      <c r="AE39" s="11">
        <f>AE40</f>
        <v>208269.17</v>
      </c>
      <c r="AF39" s="12" t="s">
        <v>65</v>
      </c>
    </row>
    <row r="40" spans="1:32" ht="74.25" x14ac:dyDescent="0.25">
      <c r="A40" s="9" t="s">
        <v>114</v>
      </c>
      <c r="B40" s="10">
        <v>10</v>
      </c>
      <c r="C40" s="10" t="s">
        <v>115</v>
      </c>
      <c r="D40" s="12" t="s">
        <v>65</v>
      </c>
      <c r="E40" s="12" t="s">
        <v>65</v>
      </c>
      <c r="F40" s="12" t="s">
        <v>65</v>
      </c>
      <c r="G40" s="12" t="s">
        <v>65</v>
      </c>
      <c r="H40" s="12" t="s">
        <v>65</v>
      </c>
      <c r="I40" s="12" t="s">
        <v>65</v>
      </c>
      <c r="J40" s="12" t="s">
        <v>65</v>
      </c>
      <c r="K40" s="12" t="s">
        <v>65</v>
      </c>
      <c r="L40" s="12" t="s">
        <v>65</v>
      </c>
      <c r="M40" s="12" t="s">
        <v>65</v>
      </c>
      <c r="N40" s="12" t="s">
        <v>65</v>
      </c>
      <c r="O40" s="12" t="s">
        <v>65</v>
      </c>
      <c r="P40" s="12" t="s">
        <v>65</v>
      </c>
      <c r="Q40" s="9" t="s">
        <v>114</v>
      </c>
      <c r="R40" s="10">
        <v>10</v>
      </c>
      <c r="S40" s="10" t="s">
        <v>115</v>
      </c>
      <c r="T40" s="11">
        <f t="shared" si="0"/>
        <v>208269.17</v>
      </c>
      <c r="U40" s="12" t="s">
        <v>65</v>
      </c>
      <c r="V40" s="11">
        <f t="shared" si="1"/>
        <v>208269.17</v>
      </c>
      <c r="W40" s="12" t="s">
        <v>65</v>
      </c>
      <c r="X40" s="12" t="s">
        <v>65</v>
      </c>
      <c r="Y40" s="12" t="s">
        <v>65</v>
      </c>
      <c r="Z40" s="12" t="s">
        <v>65</v>
      </c>
      <c r="AA40" s="12" t="s">
        <v>65</v>
      </c>
      <c r="AB40" s="12" t="s">
        <v>65</v>
      </c>
      <c r="AC40" s="12" t="s">
        <v>65</v>
      </c>
      <c r="AD40" s="12" t="s">
        <v>65</v>
      </c>
      <c r="AE40" s="11">
        <f>AE41</f>
        <v>208269.17</v>
      </c>
      <c r="AF40" s="12" t="s">
        <v>65</v>
      </c>
    </row>
    <row r="41" spans="1:32" ht="84.75" x14ac:dyDescent="0.25">
      <c r="A41" s="9" t="s">
        <v>116</v>
      </c>
      <c r="B41" s="10">
        <v>10</v>
      </c>
      <c r="C41" s="10" t="s">
        <v>117</v>
      </c>
      <c r="D41" s="12" t="s">
        <v>65</v>
      </c>
      <c r="E41" s="12" t="s">
        <v>65</v>
      </c>
      <c r="F41" s="12" t="s">
        <v>65</v>
      </c>
      <c r="G41" s="12" t="s">
        <v>65</v>
      </c>
      <c r="H41" s="12" t="s">
        <v>65</v>
      </c>
      <c r="I41" s="12" t="s">
        <v>65</v>
      </c>
      <c r="J41" s="12" t="s">
        <v>65</v>
      </c>
      <c r="K41" s="12" t="s">
        <v>65</v>
      </c>
      <c r="L41" s="12" t="s">
        <v>65</v>
      </c>
      <c r="M41" s="12" t="s">
        <v>65</v>
      </c>
      <c r="N41" s="12" t="s">
        <v>65</v>
      </c>
      <c r="O41" s="12" t="s">
        <v>65</v>
      </c>
      <c r="P41" s="12" t="s">
        <v>65</v>
      </c>
      <c r="Q41" s="9" t="s">
        <v>116</v>
      </c>
      <c r="R41" s="10">
        <v>10</v>
      </c>
      <c r="S41" s="10" t="s">
        <v>117</v>
      </c>
      <c r="T41" s="11">
        <f t="shared" si="0"/>
        <v>208269.17</v>
      </c>
      <c r="U41" s="12" t="s">
        <v>65</v>
      </c>
      <c r="V41" s="11">
        <f t="shared" si="1"/>
        <v>208269.17</v>
      </c>
      <c r="W41" s="12" t="s">
        <v>65</v>
      </c>
      <c r="X41" s="12" t="s">
        <v>65</v>
      </c>
      <c r="Y41" s="12" t="s">
        <v>65</v>
      </c>
      <c r="Z41" s="12" t="s">
        <v>65</v>
      </c>
      <c r="AA41" s="12" t="s">
        <v>65</v>
      </c>
      <c r="AB41" s="12" t="s">
        <v>65</v>
      </c>
      <c r="AC41" s="12" t="s">
        <v>65</v>
      </c>
      <c r="AD41" s="12" t="s">
        <v>65</v>
      </c>
      <c r="AE41" s="11">
        <v>208269.17</v>
      </c>
      <c r="AF41" s="12" t="s">
        <v>65</v>
      </c>
    </row>
    <row r="42" spans="1:32" ht="147.75" x14ac:dyDescent="0.25">
      <c r="A42" s="9" t="s">
        <v>118</v>
      </c>
      <c r="B42" s="10">
        <v>10</v>
      </c>
      <c r="C42" s="10" t="s">
        <v>119</v>
      </c>
      <c r="D42" s="11">
        <v>10100</v>
      </c>
      <c r="E42" s="12" t="s">
        <v>65</v>
      </c>
      <c r="F42" s="11">
        <v>10100</v>
      </c>
      <c r="G42" s="12" t="s">
        <v>65</v>
      </c>
      <c r="H42" s="12" t="s">
        <v>65</v>
      </c>
      <c r="I42" s="12" t="s">
        <v>65</v>
      </c>
      <c r="J42" s="12" t="s">
        <v>65</v>
      </c>
      <c r="K42" s="12" t="s">
        <v>65</v>
      </c>
      <c r="L42" s="12" t="s">
        <v>65</v>
      </c>
      <c r="M42" s="12" t="s">
        <v>65</v>
      </c>
      <c r="N42" s="12" t="s">
        <v>65</v>
      </c>
      <c r="O42" s="11">
        <v>10100</v>
      </c>
      <c r="P42" s="12" t="s">
        <v>65</v>
      </c>
      <c r="Q42" s="9" t="s">
        <v>118</v>
      </c>
      <c r="R42" s="10">
        <v>10</v>
      </c>
      <c r="S42" s="10" t="s">
        <v>119</v>
      </c>
      <c r="T42" s="11">
        <f t="shared" si="0"/>
        <v>4038.85</v>
      </c>
      <c r="U42" s="12" t="s">
        <v>65</v>
      </c>
      <c r="V42" s="11">
        <f t="shared" si="1"/>
        <v>4038.85</v>
      </c>
      <c r="W42" s="12" t="s">
        <v>65</v>
      </c>
      <c r="X42" s="12" t="s">
        <v>65</v>
      </c>
      <c r="Y42" s="12" t="s">
        <v>65</v>
      </c>
      <c r="Z42" s="12" t="s">
        <v>65</v>
      </c>
      <c r="AA42" s="12" t="s">
        <v>65</v>
      </c>
      <c r="AB42" s="12" t="s">
        <v>65</v>
      </c>
      <c r="AC42" s="12" t="s">
        <v>65</v>
      </c>
      <c r="AD42" s="12" t="s">
        <v>65</v>
      </c>
      <c r="AE42" s="11">
        <f>AE43</f>
        <v>4038.85</v>
      </c>
      <c r="AF42" s="12" t="s">
        <v>65</v>
      </c>
    </row>
    <row r="43" spans="1:32" ht="147.75" x14ac:dyDescent="0.25">
      <c r="A43" s="9" t="s">
        <v>120</v>
      </c>
      <c r="B43" s="10">
        <v>10</v>
      </c>
      <c r="C43" s="10" t="s">
        <v>121</v>
      </c>
      <c r="D43" s="11">
        <v>10100</v>
      </c>
      <c r="E43" s="12" t="s">
        <v>65</v>
      </c>
      <c r="F43" s="11">
        <v>10100</v>
      </c>
      <c r="G43" s="12" t="s">
        <v>65</v>
      </c>
      <c r="H43" s="12" t="s">
        <v>65</v>
      </c>
      <c r="I43" s="12" t="s">
        <v>65</v>
      </c>
      <c r="J43" s="12" t="s">
        <v>65</v>
      </c>
      <c r="K43" s="12" t="s">
        <v>65</v>
      </c>
      <c r="L43" s="12" t="s">
        <v>65</v>
      </c>
      <c r="M43" s="12" t="s">
        <v>65</v>
      </c>
      <c r="N43" s="12" t="s">
        <v>65</v>
      </c>
      <c r="O43" s="11">
        <v>10100</v>
      </c>
      <c r="P43" s="12" t="s">
        <v>65</v>
      </c>
      <c r="Q43" s="9" t="s">
        <v>120</v>
      </c>
      <c r="R43" s="10">
        <v>10</v>
      </c>
      <c r="S43" s="10" t="s">
        <v>121</v>
      </c>
      <c r="T43" s="11">
        <f t="shared" si="0"/>
        <v>4038.85</v>
      </c>
      <c r="U43" s="12" t="s">
        <v>65</v>
      </c>
      <c r="V43" s="11">
        <f t="shared" si="1"/>
        <v>4038.85</v>
      </c>
      <c r="W43" s="12" t="s">
        <v>65</v>
      </c>
      <c r="X43" s="12" t="s">
        <v>65</v>
      </c>
      <c r="Y43" s="12" t="s">
        <v>65</v>
      </c>
      <c r="Z43" s="12" t="s">
        <v>65</v>
      </c>
      <c r="AA43" s="12" t="s">
        <v>65</v>
      </c>
      <c r="AB43" s="12" t="s">
        <v>65</v>
      </c>
      <c r="AC43" s="12" t="s">
        <v>65</v>
      </c>
      <c r="AD43" s="12" t="s">
        <v>65</v>
      </c>
      <c r="AE43" s="11">
        <f>AE44</f>
        <v>4038.85</v>
      </c>
      <c r="AF43" s="12" t="s">
        <v>65</v>
      </c>
    </row>
    <row r="44" spans="1:32" ht="126.75" x14ac:dyDescent="0.25">
      <c r="A44" s="9" t="s">
        <v>122</v>
      </c>
      <c r="B44" s="10">
        <v>10</v>
      </c>
      <c r="C44" s="10" t="s">
        <v>123</v>
      </c>
      <c r="D44" s="11">
        <v>10100</v>
      </c>
      <c r="E44" s="12" t="s">
        <v>65</v>
      </c>
      <c r="F44" s="11">
        <v>10100</v>
      </c>
      <c r="G44" s="12" t="s">
        <v>65</v>
      </c>
      <c r="H44" s="12" t="s">
        <v>65</v>
      </c>
      <c r="I44" s="12" t="s">
        <v>65</v>
      </c>
      <c r="J44" s="12" t="s">
        <v>65</v>
      </c>
      <c r="K44" s="12" t="s">
        <v>65</v>
      </c>
      <c r="L44" s="12" t="s">
        <v>65</v>
      </c>
      <c r="M44" s="12" t="s">
        <v>65</v>
      </c>
      <c r="N44" s="12" t="s">
        <v>65</v>
      </c>
      <c r="O44" s="11">
        <v>10100</v>
      </c>
      <c r="P44" s="12" t="s">
        <v>65</v>
      </c>
      <c r="Q44" s="9" t="s">
        <v>122</v>
      </c>
      <c r="R44" s="10">
        <v>10</v>
      </c>
      <c r="S44" s="10" t="s">
        <v>123</v>
      </c>
      <c r="T44" s="11">
        <f t="shared" si="0"/>
        <v>4038.85</v>
      </c>
      <c r="U44" s="12" t="s">
        <v>65</v>
      </c>
      <c r="V44" s="11">
        <f t="shared" si="1"/>
        <v>4038.85</v>
      </c>
      <c r="W44" s="12" t="s">
        <v>65</v>
      </c>
      <c r="X44" s="12" t="s">
        <v>65</v>
      </c>
      <c r="Y44" s="12" t="s">
        <v>65</v>
      </c>
      <c r="Z44" s="12" t="s">
        <v>65</v>
      </c>
      <c r="AA44" s="12" t="s">
        <v>65</v>
      </c>
      <c r="AB44" s="12" t="s">
        <v>65</v>
      </c>
      <c r="AC44" s="12" t="s">
        <v>65</v>
      </c>
      <c r="AD44" s="12" t="s">
        <v>65</v>
      </c>
      <c r="AE44" s="11">
        <v>4038.85</v>
      </c>
      <c r="AF44" s="12" t="s">
        <v>65</v>
      </c>
    </row>
    <row r="45" spans="1:32" ht="21.75" x14ac:dyDescent="0.25">
      <c r="A45" s="9" t="s">
        <v>124</v>
      </c>
      <c r="B45" s="10">
        <v>10</v>
      </c>
      <c r="C45" s="10" t="s">
        <v>125</v>
      </c>
      <c r="D45" s="11">
        <v>25000</v>
      </c>
      <c r="E45" s="12" t="s">
        <v>65</v>
      </c>
      <c r="F45" s="11">
        <v>25000</v>
      </c>
      <c r="G45" s="12" t="s">
        <v>65</v>
      </c>
      <c r="H45" s="12" t="s">
        <v>65</v>
      </c>
      <c r="I45" s="12" t="s">
        <v>65</v>
      </c>
      <c r="J45" s="12" t="s">
        <v>65</v>
      </c>
      <c r="K45" s="12" t="s">
        <v>65</v>
      </c>
      <c r="L45" s="12" t="s">
        <v>65</v>
      </c>
      <c r="M45" s="12" t="s">
        <v>65</v>
      </c>
      <c r="N45" s="12" t="s">
        <v>65</v>
      </c>
      <c r="O45" s="11">
        <v>25000</v>
      </c>
      <c r="P45" s="12" t="s">
        <v>65</v>
      </c>
      <c r="Q45" s="9" t="s">
        <v>124</v>
      </c>
      <c r="R45" s="10">
        <v>10</v>
      </c>
      <c r="S45" s="10" t="s">
        <v>125</v>
      </c>
      <c r="T45" s="11">
        <f t="shared" si="0"/>
        <v>7000</v>
      </c>
      <c r="U45" s="12" t="s">
        <v>65</v>
      </c>
      <c r="V45" s="11">
        <f t="shared" si="1"/>
        <v>7000</v>
      </c>
      <c r="W45" s="12" t="s">
        <v>65</v>
      </c>
      <c r="X45" s="12" t="s">
        <v>65</v>
      </c>
      <c r="Y45" s="12" t="s">
        <v>65</v>
      </c>
      <c r="Z45" s="12" t="s">
        <v>65</v>
      </c>
      <c r="AA45" s="12" t="s">
        <v>65</v>
      </c>
      <c r="AB45" s="12" t="s">
        <v>65</v>
      </c>
      <c r="AC45" s="12" t="s">
        <v>65</v>
      </c>
      <c r="AD45" s="12" t="s">
        <v>65</v>
      </c>
      <c r="AE45" s="11">
        <f>AE46</f>
        <v>7000</v>
      </c>
      <c r="AF45" s="12" t="s">
        <v>65</v>
      </c>
    </row>
    <row r="46" spans="1:32" ht="74.25" x14ac:dyDescent="0.25">
      <c r="A46" s="9" t="s">
        <v>126</v>
      </c>
      <c r="B46" s="10">
        <v>10</v>
      </c>
      <c r="C46" s="10" t="s">
        <v>127</v>
      </c>
      <c r="D46" s="11">
        <v>25000</v>
      </c>
      <c r="E46" s="12" t="s">
        <v>65</v>
      </c>
      <c r="F46" s="11">
        <v>25000</v>
      </c>
      <c r="G46" s="12" t="s">
        <v>65</v>
      </c>
      <c r="H46" s="12" t="s">
        <v>65</v>
      </c>
      <c r="I46" s="12" t="s">
        <v>65</v>
      </c>
      <c r="J46" s="12" t="s">
        <v>65</v>
      </c>
      <c r="K46" s="12" t="s">
        <v>65</v>
      </c>
      <c r="L46" s="12" t="s">
        <v>65</v>
      </c>
      <c r="M46" s="12" t="s">
        <v>65</v>
      </c>
      <c r="N46" s="12" t="s">
        <v>65</v>
      </c>
      <c r="O46" s="11">
        <v>25000</v>
      </c>
      <c r="P46" s="12" t="s">
        <v>65</v>
      </c>
      <c r="Q46" s="9" t="s">
        <v>126</v>
      </c>
      <c r="R46" s="10">
        <v>10</v>
      </c>
      <c r="S46" s="10" t="s">
        <v>127</v>
      </c>
      <c r="T46" s="11">
        <f t="shared" si="0"/>
        <v>7000</v>
      </c>
      <c r="U46" s="12" t="s">
        <v>65</v>
      </c>
      <c r="V46" s="11">
        <f t="shared" si="1"/>
        <v>7000</v>
      </c>
      <c r="W46" s="12" t="s">
        <v>65</v>
      </c>
      <c r="X46" s="12" t="s">
        <v>65</v>
      </c>
      <c r="Y46" s="12" t="s">
        <v>65</v>
      </c>
      <c r="Z46" s="12" t="s">
        <v>65</v>
      </c>
      <c r="AA46" s="12" t="s">
        <v>65</v>
      </c>
      <c r="AB46" s="12" t="s">
        <v>65</v>
      </c>
      <c r="AC46" s="12" t="s">
        <v>65</v>
      </c>
      <c r="AD46" s="12" t="s">
        <v>65</v>
      </c>
      <c r="AE46" s="11">
        <f>AE47</f>
        <v>7000</v>
      </c>
      <c r="AF46" s="12" t="s">
        <v>65</v>
      </c>
    </row>
    <row r="47" spans="1:32" ht="84.75" x14ac:dyDescent="0.25">
      <c r="A47" s="9" t="s">
        <v>128</v>
      </c>
      <c r="B47" s="10">
        <v>10</v>
      </c>
      <c r="C47" s="10" t="s">
        <v>129</v>
      </c>
      <c r="D47" s="11">
        <v>25000</v>
      </c>
      <c r="E47" s="12" t="s">
        <v>65</v>
      </c>
      <c r="F47" s="11">
        <v>25000</v>
      </c>
      <c r="G47" s="12" t="s">
        <v>65</v>
      </c>
      <c r="H47" s="12" t="s">
        <v>65</v>
      </c>
      <c r="I47" s="12" t="s">
        <v>65</v>
      </c>
      <c r="J47" s="12" t="s">
        <v>65</v>
      </c>
      <c r="K47" s="12" t="s">
        <v>65</v>
      </c>
      <c r="L47" s="12" t="s">
        <v>65</v>
      </c>
      <c r="M47" s="12" t="s">
        <v>65</v>
      </c>
      <c r="N47" s="12" t="s">
        <v>65</v>
      </c>
      <c r="O47" s="11">
        <v>25000</v>
      </c>
      <c r="P47" s="12" t="s">
        <v>65</v>
      </c>
      <c r="Q47" s="9" t="s">
        <v>128</v>
      </c>
      <c r="R47" s="10">
        <v>10</v>
      </c>
      <c r="S47" s="10" t="s">
        <v>129</v>
      </c>
      <c r="T47" s="11">
        <f t="shared" si="0"/>
        <v>7000</v>
      </c>
      <c r="U47" s="12" t="s">
        <v>65</v>
      </c>
      <c r="V47" s="11">
        <f t="shared" si="1"/>
        <v>7000</v>
      </c>
      <c r="W47" s="12" t="s">
        <v>65</v>
      </c>
      <c r="X47" s="12" t="s">
        <v>65</v>
      </c>
      <c r="Y47" s="12" t="s">
        <v>65</v>
      </c>
      <c r="Z47" s="12" t="s">
        <v>65</v>
      </c>
      <c r="AA47" s="12" t="s">
        <v>65</v>
      </c>
      <c r="AB47" s="12" t="s">
        <v>65</v>
      </c>
      <c r="AC47" s="12" t="s">
        <v>65</v>
      </c>
      <c r="AD47" s="12" t="s">
        <v>65</v>
      </c>
      <c r="AE47" s="11">
        <v>7000</v>
      </c>
      <c r="AF47" s="12" t="s">
        <v>65</v>
      </c>
    </row>
    <row r="48" spans="1:32" ht="21.75" x14ac:dyDescent="0.25">
      <c r="A48" s="9" t="s">
        <v>130</v>
      </c>
      <c r="B48" s="10">
        <v>10</v>
      </c>
      <c r="C48" s="10" t="s">
        <v>131</v>
      </c>
      <c r="D48" s="11">
        <v>10447200</v>
      </c>
      <c r="E48" s="12" t="s">
        <v>65</v>
      </c>
      <c r="F48" s="11">
        <v>10447200</v>
      </c>
      <c r="G48" s="11">
        <v>120000</v>
      </c>
      <c r="H48" s="12" t="s">
        <v>65</v>
      </c>
      <c r="I48" s="12" t="s">
        <v>65</v>
      </c>
      <c r="J48" s="12" t="s">
        <v>65</v>
      </c>
      <c r="K48" s="12" t="s">
        <v>65</v>
      </c>
      <c r="L48" s="12" t="s">
        <v>65</v>
      </c>
      <c r="M48" s="12" t="s">
        <v>65</v>
      </c>
      <c r="N48" s="12" t="s">
        <v>65</v>
      </c>
      <c r="O48" s="11">
        <v>10567200</v>
      </c>
      <c r="P48" s="12" t="s">
        <v>65</v>
      </c>
      <c r="Q48" s="9" t="s">
        <v>130</v>
      </c>
      <c r="R48" s="10">
        <v>10</v>
      </c>
      <c r="S48" s="10" t="s">
        <v>131</v>
      </c>
      <c r="T48" s="11">
        <f t="shared" si="0"/>
        <v>3890445.45</v>
      </c>
      <c r="U48" s="12" t="s">
        <v>65</v>
      </c>
      <c r="V48" s="11">
        <f t="shared" si="1"/>
        <v>3890445.45</v>
      </c>
      <c r="W48" s="12" t="s">
        <v>65</v>
      </c>
      <c r="X48" s="12" t="s">
        <v>65</v>
      </c>
      <c r="Y48" s="12" t="s">
        <v>65</v>
      </c>
      <c r="Z48" s="12" t="s">
        <v>65</v>
      </c>
      <c r="AA48" s="12" t="s">
        <v>65</v>
      </c>
      <c r="AB48" s="12" t="s">
        <v>65</v>
      </c>
      <c r="AC48" s="12" t="s">
        <v>65</v>
      </c>
      <c r="AD48" s="12" t="s">
        <v>65</v>
      </c>
      <c r="AE48" s="11">
        <f>AE49</f>
        <v>3890445.45</v>
      </c>
      <c r="AF48" s="12" t="s">
        <v>65</v>
      </c>
    </row>
    <row r="49" spans="1:32" ht="63.75" x14ac:dyDescent="0.25">
      <c r="A49" s="9" t="s">
        <v>132</v>
      </c>
      <c r="B49" s="10">
        <v>10</v>
      </c>
      <c r="C49" s="10" t="s">
        <v>133</v>
      </c>
      <c r="D49" s="11">
        <v>10447200</v>
      </c>
      <c r="E49" s="12" t="s">
        <v>65</v>
      </c>
      <c r="F49" s="11">
        <v>10447200</v>
      </c>
      <c r="G49" s="11">
        <v>120000</v>
      </c>
      <c r="H49" s="12" t="s">
        <v>65</v>
      </c>
      <c r="I49" s="12" t="s">
        <v>65</v>
      </c>
      <c r="J49" s="12" t="s">
        <v>65</v>
      </c>
      <c r="K49" s="12" t="s">
        <v>65</v>
      </c>
      <c r="L49" s="12" t="s">
        <v>65</v>
      </c>
      <c r="M49" s="12" t="s">
        <v>65</v>
      </c>
      <c r="N49" s="12" t="s">
        <v>65</v>
      </c>
      <c r="O49" s="11">
        <v>10567200</v>
      </c>
      <c r="P49" s="12" t="s">
        <v>65</v>
      </c>
      <c r="Q49" s="9" t="s">
        <v>132</v>
      </c>
      <c r="R49" s="10">
        <v>10</v>
      </c>
      <c r="S49" s="10" t="s">
        <v>133</v>
      </c>
      <c r="T49" s="11">
        <f t="shared" si="0"/>
        <v>3890445.45</v>
      </c>
      <c r="U49" s="12" t="s">
        <v>65</v>
      </c>
      <c r="V49" s="11">
        <f t="shared" si="1"/>
        <v>3890445.45</v>
      </c>
      <c r="W49" s="12" t="s">
        <v>65</v>
      </c>
      <c r="X49" s="12" t="s">
        <v>65</v>
      </c>
      <c r="Y49" s="12" t="s">
        <v>65</v>
      </c>
      <c r="Z49" s="12" t="s">
        <v>65</v>
      </c>
      <c r="AA49" s="12" t="s">
        <v>65</v>
      </c>
      <c r="AB49" s="12" t="s">
        <v>65</v>
      </c>
      <c r="AC49" s="12" t="s">
        <v>65</v>
      </c>
      <c r="AD49" s="12" t="s">
        <v>65</v>
      </c>
      <c r="AE49" s="11">
        <f>AE50+AE53</f>
        <v>3890445.45</v>
      </c>
      <c r="AF49" s="12" t="s">
        <v>65</v>
      </c>
    </row>
    <row r="50" spans="1:32" ht="32.25" x14ac:dyDescent="0.25">
      <c r="A50" s="9" t="s">
        <v>134</v>
      </c>
      <c r="B50" s="10">
        <v>10</v>
      </c>
      <c r="C50" s="10" t="s">
        <v>135</v>
      </c>
      <c r="D50" s="11">
        <v>10257500</v>
      </c>
      <c r="E50" s="12" t="s">
        <v>65</v>
      </c>
      <c r="F50" s="11">
        <v>10257500</v>
      </c>
      <c r="G50" s="12" t="s">
        <v>65</v>
      </c>
      <c r="H50" s="12" t="s">
        <v>65</v>
      </c>
      <c r="I50" s="12" t="s">
        <v>65</v>
      </c>
      <c r="J50" s="12" t="s">
        <v>65</v>
      </c>
      <c r="K50" s="12" t="s">
        <v>65</v>
      </c>
      <c r="L50" s="12" t="s">
        <v>65</v>
      </c>
      <c r="M50" s="12" t="s">
        <v>65</v>
      </c>
      <c r="N50" s="12" t="s">
        <v>65</v>
      </c>
      <c r="O50" s="11">
        <v>10257500</v>
      </c>
      <c r="P50" s="12" t="s">
        <v>65</v>
      </c>
      <c r="Q50" s="9" t="s">
        <v>134</v>
      </c>
      <c r="R50" s="10">
        <v>10</v>
      </c>
      <c r="S50" s="10" t="s">
        <v>135</v>
      </c>
      <c r="T50" s="11">
        <f t="shared" si="0"/>
        <v>3802100</v>
      </c>
      <c r="U50" s="12" t="s">
        <v>65</v>
      </c>
      <c r="V50" s="11">
        <f t="shared" si="1"/>
        <v>3802100</v>
      </c>
      <c r="W50" s="12" t="s">
        <v>65</v>
      </c>
      <c r="X50" s="12" t="s">
        <v>65</v>
      </c>
      <c r="Y50" s="12" t="s">
        <v>65</v>
      </c>
      <c r="Z50" s="12" t="s">
        <v>65</v>
      </c>
      <c r="AA50" s="12" t="s">
        <v>65</v>
      </c>
      <c r="AB50" s="12" t="s">
        <v>65</v>
      </c>
      <c r="AC50" s="12" t="s">
        <v>65</v>
      </c>
      <c r="AD50" s="12" t="s">
        <v>65</v>
      </c>
      <c r="AE50" s="11">
        <f>AE51</f>
        <v>3802100</v>
      </c>
      <c r="AF50" s="12" t="s">
        <v>65</v>
      </c>
    </row>
    <row r="51" spans="1:32" ht="32.25" x14ac:dyDescent="0.25">
      <c r="A51" s="9" t="s">
        <v>136</v>
      </c>
      <c r="B51" s="10">
        <v>10</v>
      </c>
      <c r="C51" s="10" t="s">
        <v>137</v>
      </c>
      <c r="D51" s="11">
        <v>10257500</v>
      </c>
      <c r="E51" s="12" t="s">
        <v>65</v>
      </c>
      <c r="F51" s="11">
        <v>10257500</v>
      </c>
      <c r="G51" s="12" t="s">
        <v>65</v>
      </c>
      <c r="H51" s="12" t="s">
        <v>65</v>
      </c>
      <c r="I51" s="12" t="s">
        <v>65</v>
      </c>
      <c r="J51" s="12" t="s">
        <v>65</v>
      </c>
      <c r="K51" s="12" t="s">
        <v>65</v>
      </c>
      <c r="L51" s="12" t="s">
        <v>65</v>
      </c>
      <c r="M51" s="12" t="s">
        <v>65</v>
      </c>
      <c r="N51" s="12" t="s">
        <v>65</v>
      </c>
      <c r="O51" s="11">
        <v>10257500</v>
      </c>
      <c r="P51" s="12" t="s">
        <v>65</v>
      </c>
      <c r="Q51" s="9" t="s">
        <v>136</v>
      </c>
      <c r="R51" s="10">
        <v>10</v>
      </c>
      <c r="S51" s="10" t="s">
        <v>137</v>
      </c>
      <c r="T51" s="11">
        <f t="shared" si="0"/>
        <v>3802100</v>
      </c>
      <c r="U51" s="12" t="s">
        <v>65</v>
      </c>
      <c r="V51" s="11">
        <f t="shared" si="1"/>
        <v>3802100</v>
      </c>
      <c r="W51" s="12" t="s">
        <v>65</v>
      </c>
      <c r="X51" s="12" t="s">
        <v>65</v>
      </c>
      <c r="Y51" s="12" t="s">
        <v>65</v>
      </c>
      <c r="Z51" s="12" t="s">
        <v>65</v>
      </c>
      <c r="AA51" s="12" t="s">
        <v>65</v>
      </c>
      <c r="AB51" s="12" t="s">
        <v>65</v>
      </c>
      <c r="AC51" s="12" t="s">
        <v>65</v>
      </c>
      <c r="AD51" s="12" t="s">
        <v>65</v>
      </c>
      <c r="AE51" s="11">
        <f>AE52</f>
        <v>3802100</v>
      </c>
      <c r="AF51" s="12" t="s">
        <v>65</v>
      </c>
    </row>
    <row r="52" spans="1:32" ht="42.75" x14ac:dyDescent="0.25">
      <c r="A52" s="9" t="s">
        <v>138</v>
      </c>
      <c r="B52" s="10">
        <v>10</v>
      </c>
      <c r="C52" s="10" t="s">
        <v>139</v>
      </c>
      <c r="D52" s="11">
        <v>10257500</v>
      </c>
      <c r="E52" s="12" t="s">
        <v>65</v>
      </c>
      <c r="F52" s="11">
        <v>10257500</v>
      </c>
      <c r="G52" s="12" t="s">
        <v>65</v>
      </c>
      <c r="H52" s="12" t="s">
        <v>65</v>
      </c>
      <c r="I52" s="12" t="s">
        <v>65</v>
      </c>
      <c r="J52" s="12" t="s">
        <v>65</v>
      </c>
      <c r="K52" s="12" t="s">
        <v>65</v>
      </c>
      <c r="L52" s="12" t="s">
        <v>65</v>
      </c>
      <c r="M52" s="12" t="s">
        <v>65</v>
      </c>
      <c r="N52" s="12" t="s">
        <v>65</v>
      </c>
      <c r="O52" s="11">
        <v>10257500</v>
      </c>
      <c r="P52" s="12" t="s">
        <v>65</v>
      </c>
      <c r="Q52" s="9" t="s">
        <v>138</v>
      </c>
      <c r="R52" s="10">
        <v>10</v>
      </c>
      <c r="S52" s="10" t="s">
        <v>139</v>
      </c>
      <c r="T52" s="11">
        <f t="shared" si="0"/>
        <v>3802100</v>
      </c>
      <c r="U52" s="12" t="s">
        <v>65</v>
      </c>
      <c r="V52" s="11">
        <f t="shared" si="1"/>
        <v>3802100</v>
      </c>
      <c r="W52" s="12" t="s">
        <v>65</v>
      </c>
      <c r="X52" s="12" t="s">
        <v>65</v>
      </c>
      <c r="Y52" s="12" t="s">
        <v>65</v>
      </c>
      <c r="Z52" s="12" t="s">
        <v>65</v>
      </c>
      <c r="AA52" s="12" t="s">
        <v>65</v>
      </c>
      <c r="AB52" s="12" t="s">
        <v>65</v>
      </c>
      <c r="AC52" s="12" t="s">
        <v>65</v>
      </c>
      <c r="AD52" s="12" t="s">
        <v>65</v>
      </c>
      <c r="AE52" s="11">
        <v>3802100</v>
      </c>
      <c r="AF52" s="12" t="s">
        <v>65</v>
      </c>
    </row>
    <row r="53" spans="1:32" ht="32.25" x14ac:dyDescent="0.25">
      <c r="A53" s="9" t="s">
        <v>140</v>
      </c>
      <c r="B53" s="10">
        <v>10</v>
      </c>
      <c r="C53" s="10" t="s">
        <v>141</v>
      </c>
      <c r="D53" s="11">
        <v>189700</v>
      </c>
      <c r="E53" s="12" t="s">
        <v>65</v>
      </c>
      <c r="F53" s="11">
        <v>189700</v>
      </c>
      <c r="G53" s="12" t="s">
        <v>65</v>
      </c>
      <c r="H53" s="12" t="s">
        <v>65</v>
      </c>
      <c r="I53" s="12" t="s">
        <v>65</v>
      </c>
      <c r="J53" s="12" t="s">
        <v>65</v>
      </c>
      <c r="K53" s="12" t="s">
        <v>65</v>
      </c>
      <c r="L53" s="12" t="s">
        <v>65</v>
      </c>
      <c r="M53" s="12" t="s">
        <v>65</v>
      </c>
      <c r="N53" s="12" t="s">
        <v>65</v>
      </c>
      <c r="O53" s="11">
        <v>189700</v>
      </c>
      <c r="P53" s="12" t="s">
        <v>65</v>
      </c>
      <c r="Q53" s="9" t="s">
        <v>140</v>
      </c>
      <c r="R53" s="10">
        <v>10</v>
      </c>
      <c r="S53" s="10" t="s">
        <v>141</v>
      </c>
      <c r="T53" s="11">
        <f t="shared" si="0"/>
        <v>88345.45</v>
      </c>
      <c r="U53" s="12" t="s">
        <v>65</v>
      </c>
      <c r="V53" s="11">
        <f t="shared" si="1"/>
        <v>88345.45</v>
      </c>
      <c r="W53" s="12" t="s">
        <v>65</v>
      </c>
      <c r="X53" s="12" t="s">
        <v>65</v>
      </c>
      <c r="Y53" s="12" t="s">
        <v>65</v>
      </c>
      <c r="Z53" s="12" t="s">
        <v>65</v>
      </c>
      <c r="AA53" s="12" t="s">
        <v>65</v>
      </c>
      <c r="AB53" s="12" t="s">
        <v>65</v>
      </c>
      <c r="AC53" s="12" t="s">
        <v>65</v>
      </c>
      <c r="AD53" s="12" t="s">
        <v>65</v>
      </c>
      <c r="AE53" s="11">
        <v>88345.45</v>
      </c>
      <c r="AF53" s="12" t="s">
        <v>65</v>
      </c>
    </row>
    <row r="54" spans="1:32" ht="53.25" x14ac:dyDescent="0.25">
      <c r="A54" s="9" t="s">
        <v>142</v>
      </c>
      <c r="B54" s="10">
        <v>10</v>
      </c>
      <c r="C54" s="10" t="s">
        <v>143</v>
      </c>
      <c r="D54" s="11">
        <v>200</v>
      </c>
      <c r="E54" s="12" t="s">
        <v>65</v>
      </c>
      <c r="F54" s="11">
        <v>200</v>
      </c>
      <c r="G54" s="12" t="s">
        <v>65</v>
      </c>
      <c r="H54" s="12" t="s">
        <v>65</v>
      </c>
      <c r="I54" s="12" t="s">
        <v>65</v>
      </c>
      <c r="J54" s="12" t="s">
        <v>65</v>
      </c>
      <c r="K54" s="12" t="s">
        <v>65</v>
      </c>
      <c r="L54" s="12" t="s">
        <v>65</v>
      </c>
      <c r="M54" s="12" t="s">
        <v>65</v>
      </c>
      <c r="N54" s="12" t="s">
        <v>65</v>
      </c>
      <c r="O54" s="11">
        <v>200</v>
      </c>
      <c r="P54" s="12" t="s">
        <v>65</v>
      </c>
      <c r="Q54" s="9" t="s">
        <v>142</v>
      </c>
      <c r="R54" s="10">
        <v>10</v>
      </c>
      <c r="S54" s="10" t="s">
        <v>143</v>
      </c>
      <c r="T54" s="11">
        <f t="shared" si="0"/>
        <v>200</v>
      </c>
      <c r="U54" s="12" t="s">
        <v>65</v>
      </c>
      <c r="V54" s="11">
        <f t="shared" si="1"/>
        <v>200</v>
      </c>
      <c r="W54" s="12" t="s">
        <v>65</v>
      </c>
      <c r="X54" s="12" t="s">
        <v>65</v>
      </c>
      <c r="Y54" s="12" t="s">
        <v>65</v>
      </c>
      <c r="Z54" s="12" t="s">
        <v>65</v>
      </c>
      <c r="AA54" s="12" t="s">
        <v>65</v>
      </c>
      <c r="AB54" s="12" t="s">
        <v>65</v>
      </c>
      <c r="AC54" s="12" t="s">
        <v>65</v>
      </c>
      <c r="AD54" s="12" t="s">
        <v>65</v>
      </c>
      <c r="AE54" s="11">
        <v>200</v>
      </c>
      <c r="AF54" s="12" t="s">
        <v>65</v>
      </c>
    </row>
    <row r="55" spans="1:32" ht="53.25" x14ac:dyDescent="0.25">
      <c r="A55" s="9" t="s">
        <v>144</v>
      </c>
      <c r="B55" s="10">
        <v>10</v>
      </c>
      <c r="C55" s="10" t="s">
        <v>145</v>
      </c>
      <c r="D55" s="11">
        <v>200</v>
      </c>
      <c r="E55" s="12" t="s">
        <v>65</v>
      </c>
      <c r="F55" s="11">
        <v>200</v>
      </c>
      <c r="G55" s="12" t="s">
        <v>65</v>
      </c>
      <c r="H55" s="12" t="s">
        <v>65</v>
      </c>
      <c r="I55" s="12" t="s">
        <v>65</v>
      </c>
      <c r="J55" s="12" t="s">
        <v>65</v>
      </c>
      <c r="K55" s="12" t="s">
        <v>65</v>
      </c>
      <c r="L55" s="12" t="s">
        <v>65</v>
      </c>
      <c r="M55" s="12" t="s">
        <v>65</v>
      </c>
      <c r="N55" s="12" t="s">
        <v>65</v>
      </c>
      <c r="O55" s="11">
        <v>200</v>
      </c>
      <c r="P55" s="12" t="s">
        <v>65</v>
      </c>
      <c r="Q55" s="9" t="s">
        <v>144</v>
      </c>
      <c r="R55" s="10">
        <v>10</v>
      </c>
      <c r="S55" s="10" t="s">
        <v>145</v>
      </c>
      <c r="T55" s="11">
        <f t="shared" si="0"/>
        <v>200</v>
      </c>
      <c r="U55" s="12" t="s">
        <v>65</v>
      </c>
      <c r="V55" s="11">
        <f t="shared" si="1"/>
        <v>200</v>
      </c>
      <c r="W55" s="12" t="s">
        <v>65</v>
      </c>
      <c r="X55" s="12" t="s">
        <v>65</v>
      </c>
      <c r="Y55" s="12" t="s">
        <v>65</v>
      </c>
      <c r="Z55" s="12" t="s">
        <v>65</v>
      </c>
      <c r="AA55" s="12" t="s">
        <v>65</v>
      </c>
      <c r="AB55" s="12" t="s">
        <v>65</v>
      </c>
      <c r="AC55" s="12" t="s">
        <v>65</v>
      </c>
      <c r="AD55" s="12" t="s">
        <v>65</v>
      </c>
      <c r="AE55" s="11">
        <v>200</v>
      </c>
      <c r="AF55" s="12" t="s">
        <v>65</v>
      </c>
    </row>
    <row r="56" spans="1:32" ht="63.75" x14ac:dyDescent="0.25">
      <c r="A56" s="9" t="s">
        <v>146</v>
      </c>
      <c r="B56" s="10">
        <v>10</v>
      </c>
      <c r="C56" s="10" t="s">
        <v>147</v>
      </c>
      <c r="D56" s="11">
        <v>189500</v>
      </c>
      <c r="E56" s="12" t="s">
        <v>65</v>
      </c>
      <c r="F56" s="11">
        <v>189500</v>
      </c>
      <c r="G56" s="12" t="s">
        <v>65</v>
      </c>
      <c r="H56" s="12" t="s">
        <v>65</v>
      </c>
      <c r="I56" s="12" t="s">
        <v>65</v>
      </c>
      <c r="J56" s="12" t="s">
        <v>65</v>
      </c>
      <c r="K56" s="12" t="s">
        <v>65</v>
      </c>
      <c r="L56" s="12" t="s">
        <v>65</v>
      </c>
      <c r="M56" s="12" t="s">
        <v>65</v>
      </c>
      <c r="N56" s="12" t="s">
        <v>65</v>
      </c>
      <c r="O56" s="11">
        <v>189500</v>
      </c>
      <c r="P56" s="12" t="s">
        <v>65</v>
      </c>
      <c r="Q56" s="9" t="s">
        <v>146</v>
      </c>
      <c r="R56" s="10">
        <v>10</v>
      </c>
      <c r="S56" s="10" t="s">
        <v>147</v>
      </c>
      <c r="T56" s="11">
        <f t="shared" si="0"/>
        <v>88145.45</v>
      </c>
      <c r="U56" s="12" t="s">
        <v>65</v>
      </c>
      <c r="V56" s="11">
        <f t="shared" si="1"/>
        <v>88145.45</v>
      </c>
      <c r="W56" s="12" t="s">
        <v>65</v>
      </c>
      <c r="X56" s="12" t="s">
        <v>65</v>
      </c>
      <c r="Y56" s="12" t="s">
        <v>65</v>
      </c>
      <c r="Z56" s="12" t="s">
        <v>65</v>
      </c>
      <c r="AA56" s="12" t="s">
        <v>65</v>
      </c>
      <c r="AB56" s="12" t="s">
        <v>65</v>
      </c>
      <c r="AC56" s="12" t="s">
        <v>65</v>
      </c>
      <c r="AD56" s="12" t="s">
        <v>65</v>
      </c>
      <c r="AE56" s="11">
        <v>88145.45</v>
      </c>
      <c r="AF56" s="12" t="s">
        <v>65</v>
      </c>
    </row>
    <row r="57" spans="1:32" ht="74.25" x14ac:dyDescent="0.25">
      <c r="A57" s="9" t="s">
        <v>148</v>
      </c>
      <c r="B57" s="10">
        <v>10</v>
      </c>
      <c r="C57" s="10" t="s">
        <v>149</v>
      </c>
      <c r="D57" s="11">
        <v>189500</v>
      </c>
      <c r="E57" s="12" t="s">
        <v>65</v>
      </c>
      <c r="F57" s="11">
        <v>189500</v>
      </c>
      <c r="G57" s="12" t="s">
        <v>65</v>
      </c>
      <c r="H57" s="12" t="s">
        <v>65</v>
      </c>
      <c r="I57" s="12" t="s">
        <v>65</v>
      </c>
      <c r="J57" s="12" t="s">
        <v>65</v>
      </c>
      <c r="K57" s="12" t="s">
        <v>65</v>
      </c>
      <c r="L57" s="12" t="s">
        <v>65</v>
      </c>
      <c r="M57" s="12" t="s">
        <v>65</v>
      </c>
      <c r="N57" s="12" t="s">
        <v>65</v>
      </c>
      <c r="O57" s="11">
        <v>189500</v>
      </c>
      <c r="P57" s="12" t="s">
        <v>65</v>
      </c>
      <c r="Q57" s="9" t="s">
        <v>148</v>
      </c>
      <c r="R57" s="10">
        <v>10</v>
      </c>
      <c r="S57" s="10" t="s">
        <v>149</v>
      </c>
      <c r="T57" s="11">
        <f t="shared" si="0"/>
        <v>88145.45</v>
      </c>
      <c r="U57" s="12" t="s">
        <v>65</v>
      </c>
      <c r="V57" s="11">
        <f t="shared" si="1"/>
        <v>88145.45</v>
      </c>
      <c r="W57" s="12" t="s">
        <v>65</v>
      </c>
      <c r="X57" s="12" t="s">
        <v>65</v>
      </c>
      <c r="Y57" s="12" t="s">
        <v>65</v>
      </c>
      <c r="Z57" s="12" t="s">
        <v>65</v>
      </c>
      <c r="AA57" s="12" t="s">
        <v>65</v>
      </c>
      <c r="AB57" s="12" t="s">
        <v>65</v>
      </c>
      <c r="AC57" s="12" t="s">
        <v>65</v>
      </c>
      <c r="AD57" s="12" t="s">
        <v>65</v>
      </c>
      <c r="AE57" s="11">
        <v>88145.45</v>
      </c>
      <c r="AF57" s="12" t="s">
        <v>65</v>
      </c>
    </row>
    <row r="58" spans="1:32" ht="21.75" x14ac:dyDescent="0.25">
      <c r="A58" s="9" t="s">
        <v>150</v>
      </c>
      <c r="B58" s="10">
        <v>10</v>
      </c>
      <c r="C58" s="10" t="s">
        <v>151</v>
      </c>
      <c r="D58" s="11">
        <v>0</v>
      </c>
      <c r="E58" s="12" t="s">
        <v>65</v>
      </c>
      <c r="F58" s="11">
        <v>0</v>
      </c>
      <c r="G58" s="11">
        <v>120000</v>
      </c>
      <c r="H58" s="12" t="s">
        <v>65</v>
      </c>
      <c r="I58" s="12" t="s">
        <v>65</v>
      </c>
      <c r="J58" s="12" t="s">
        <v>65</v>
      </c>
      <c r="K58" s="12" t="s">
        <v>65</v>
      </c>
      <c r="L58" s="12" t="s">
        <v>65</v>
      </c>
      <c r="M58" s="12" t="s">
        <v>65</v>
      </c>
      <c r="N58" s="12" t="s">
        <v>65</v>
      </c>
      <c r="O58" s="11">
        <v>120000</v>
      </c>
      <c r="P58" s="12" t="s">
        <v>65</v>
      </c>
      <c r="Q58" s="9" t="s">
        <v>150</v>
      </c>
      <c r="R58" s="10">
        <v>10</v>
      </c>
      <c r="S58" s="10" t="s">
        <v>151</v>
      </c>
      <c r="T58" s="12" t="s">
        <v>65</v>
      </c>
      <c r="U58" s="12" t="s">
        <v>65</v>
      </c>
      <c r="V58" s="12" t="s">
        <v>65</v>
      </c>
      <c r="W58" s="12" t="s">
        <v>65</v>
      </c>
      <c r="X58" s="12" t="s">
        <v>65</v>
      </c>
      <c r="Y58" s="12" t="s">
        <v>65</v>
      </c>
      <c r="Z58" s="12" t="s">
        <v>65</v>
      </c>
      <c r="AA58" s="12" t="s">
        <v>65</v>
      </c>
      <c r="AB58" s="12" t="s">
        <v>65</v>
      </c>
      <c r="AC58" s="12" t="s">
        <v>65</v>
      </c>
      <c r="AD58" s="12" t="s">
        <v>65</v>
      </c>
      <c r="AE58" s="12" t="s">
        <v>65</v>
      </c>
      <c r="AF58" s="12" t="s">
        <v>65</v>
      </c>
    </row>
    <row r="59" spans="1:32" ht="32.25" x14ac:dyDescent="0.25">
      <c r="A59" s="9" t="s">
        <v>152</v>
      </c>
      <c r="B59" s="10">
        <v>10</v>
      </c>
      <c r="C59" s="10" t="s">
        <v>153</v>
      </c>
      <c r="D59" s="11">
        <v>0</v>
      </c>
      <c r="E59" s="12" t="s">
        <v>65</v>
      </c>
      <c r="F59" s="11">
        <v>0</v>
      </c>
      <c r="G59" s="11">
        <v>120000</v>
      </c>
      <c r="H59" s="12" t="s">
        <v>65</v>
      </c>
      <c r="I59" s="12" t="s">
        <v>65</v>
      </c>
      <c r="J59" s="12" t="s">
        <v>65</v>
      </c>
      <c r="K59" s="12" t="s">
        <v>65</v>
      </c>
      <c r="L59" s="12" t="s">
        <v>65</v>
      </c>
      <c r="M59" s="12" t="s">
        <v>65</v>
      </c>
      <c r="N59" s="12" t="s">
        <v>65</v>
      </c>
      <c r="O59" s="11">
        <v>120000</v>
      </c>
      <c r="P59" s="12" t="s">
        <v>65</v>
      </c>
      <c r="Q59" s="9" t="s">
        <v>152</v>
      </c>
      <c r="R59" s="10">
        <v>10</v>
      </c>
      <c r="S59" s="10" t="s">
        <v>153</v>
      </c>
      <c r="T59" s="12" t="s">
        <v>65</v>
      </c>
      <c r="U59" s="12" t="s">
        <v>65</v>
      </c>
      <c r="V59" s="12" t="s">
        <v>65</v>
      </c>
      <c r="W59" s="12" t="s">
        <v>65</v>
      </c>
      <c r="X59" s="12" t="s">
        <v>65</v>
      </c>
      <c r="Y59" s="12" t="s">
        <v>65</v>
      </c>
      <c r="Z59" s="12" t="s">
        <v>65</v>
      </c>
      <c r="AA59" s="12" t="s">
        <v>65</v>
      </c>
      <c r="AB59" s="12" t="s">
        <v>65</v>
      </c>
      <c r="AC59" s="12" t="s">
        <v>65</v>
      </c>
      <c r="AD59" s="12" t="s">
        <v>65</v>
      </c>
      <c r="AE59" s="12" t="s">
        <v>65</v>
      </c>
      <c r="AF59" s="12" t="s">
        <v>65</v>
      </c>
    </row>
    <row r="60" spans="1:32" ht="42.75" x14ac:dyDescent="0.25">
      <c r="A60" s="9" t="s">
        <v>154</v>
      </c>
      <c r="B60" s="10">
        <v>10</v>
      </c>
      <c r="C60" s="10" t="s">
        <v>155</v>
      </c>
      <c r="D60" s="11">
        <v>0</v>
      </c>
      <c r="E60" s="12" t="s">
        <v>65</v>
      </c>
      <c r="F60" s="11">
        <v>0</v>
      </c>
      <c r="G60" s="11">
        <v>120000</v>
      </c>
      <c r="H60" s="12" t="s">
        <v>65</v>
      </c>
      <c r="I60" s="12" t="s">
        <v>65</v>
      </c>
      <c r="J60" s="12" t="s">
        <v>65</v>
      </c>
      <c r="K60" s="12" t="s">
        <v>65</v>
      </c>
      <c r="L60" s="12" t="s">
        <v>65</v>
      </c>
      <c r="M60" s="12" t="s">
        <v>65</v>
      </c>
      <c r="N60" s="12" t="s">
        <v>65</v>
      </c>
      <c r="O60" s="11">
        <v>120000</v>
      </c>
      <c r="P60" s="12" t="s">
        <v>65</v>
      </c>
      <c r="Q60" s="9" t="s">
        <v>154</v>
      </c>
      <c r="R60" s="10">
        <v>10</v>
      </c>
      <c r="S60" s="10" t="s">
        <v>155</v>
      </c>
      <c r="T60" s="12" t="s">
        <v>65</v>
      </c>
      <c r="U60" s="12" t="s">
        <v>65</v>
      </c>
      <c r="V60" s="12" t="s">
        <v>65</v>
      </c>
      <c r="W60" s="12" t="s">
        <v>65</v>
      </c>
      <c r="X60" s="12" t="s">
        <v>65</v>
      </c>
      <c r="Y60" s="12" t="s">
        <v>65</v>
      </c>
      <c r="Z60" s="12" t="s">
        <v>65</v>
      </c>
      <c r="AA60" s="12" t="s">
        <v>65</v>
      </c>
      <c r="AB60" s="12" t="s">
        <v>65</v>
      </c>
      <c r="AC60" s="12" t="s">
        <v>65</v>
      </c>
      <c r="AD60" s="12" t="s">
        <v>65</v>
      </c>
      <c r="AE60" s="12" t="s">
        <v>65</v>
      </c>
      <c r="AF60" s="12" t="s">
        <v>65</v>
      </c>
    </row>
  </sheetData>
  <mergeCells count="32">
    <mergeCell ref="A1:C1"/>
    <mergeCell ref="D1:M1"/>
    <mergeCell ref="N1:O1"/>
    <mergeCell ref="A2:C2"/>
    <mergeCell ref="D2:M2"/>
    <mergeCell ref="N2:O2"/>
    <mergeCell ref="A3:C3"/>
    <mergeCell ref="D3:M3"/>
    <mergeCell ref="N3:O3"/>
    <mergeCell ref="A4:C4"/>
    <mergeCell ref="D4:M4"/>
    <mergeCell ref="N4:O4"/>
    <mergeCell ref="A5:C5"/>
    <mergeCell ref="D5:M5"/>
    <mergeCell ref="N5:O5"/>
    <mergeCell ref="A6:C6"/>
    <mergeCell ref="D6:M6"/>
    <mergeCell ref="N6:O6"/>
    <mergeCell ref="A7:C7"/>
    <mergeCell ref="D7:M7"/>
    <mergeCell ref="N7:O7"/>
    <mergeCell ref="A8:C8"/>
    <mergeCell ref="N8:O8"/>
    <mergeCell ref="A11:P11"/>
    <mergeCell ref="D12:P12"/>
    <mergeCell ref="T12:AF12"/>
    <mergeCell ref="A9:C9"/>
    <mergeCell ref="D9:M9"/>
    <mergeCell ref="N9:O9"/>
    <mergeCell ref="A10:C10"/>
    <mergeCell ref="D10:M10"/>
    <mergeCell ref="N10:O10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71"/>
  <sheetViews>
    <sheetView showGridLines="0" topLeftCell="F64" zoomScale="154" zoomScaleNormal="154" workbookViewId="0">
      <selection activeCell="W72" sqref="W72"/>
    </sheetView>
  </sheetViews>
  <sheetFormatPr defaultRowHeight="15" x14ac:dyDescent="0.25"/>
  <cols>
    <col min="1" max="1" width="16.5703125" customWidth="1"/>
    <col min="2" max="2" width="3.28515625" customWidth="1"/>
    <col min="3" max="3" width="19.28515625" customWidth="1"/>
    <col min="4" max="4" width="14.85546875" customWidth="1"/>
    <col min="5" max="5" width="13.140625" hidden="1" customWidth="1"/>
    <col min="6" max="6" width="15.85546875" customWidth="1"/>
    <col min="7" max="7" width="13.7109375" customWidth="1"/>
    <col min="8" max="8" width="14.7109375" hidden="1" customWidth="1"/>
    <col min="9" max="9" width="14.85546875" hidden="1" customWidth="1"/>
    <col min="10" max="10" width="13" hidden="1" customWidth="1"/>
    <col min="11" max="11" width="13.85546875" hidden="1" customWidth="1"/>
    <col min="12" max="12" width="12.42578125" hidden="1" customWidth="1"/>
    <col min="13" max="13" width="13.7109375" hidden="1" customWidth="1"/>
    <col min="14" max="14" width="14.42578125" hidden="1" customWidth="1"/>
    <col min="15" max="15" width="13" customWidth="1"/>
    <col min="16" max="16" width="14.85546875" hidden="1" customWidth="1"/>
    <col min="17" max="17" width="0.140625" customWidth="1"/>
    <col min="18" max="18" width="16.5703125" customWidth="1"/>
    <col min="19" max="19" width="0.140625" customWidth="1"/>
    <col min="20" max="20" width="3.85546875" customWidth="1"/>
    <col min="21" max="21" width="0.140625" customWidth="1"/>
    <col min="22" max="22" width="18.28515625" customWidth="1"/>
    <col min="23" max="23" width="0.140625" customWidth="1"/>
    <col min="24" max="24" width="16.42578125" customWidth="1"/>
    <col min="25" max="25" width="0.140625" customWidth="1"/>
    <col min="26" max="26" width="14.28515625" hidden="1" customWidth="1"/>
    <col min="27" max="27" width="0.140625" customWidth="1"/>
    <col min="28" max="28" width="12.85546875" customWidth="1"/>
    <col min="29" max="29" width="0.140625" customWidth="1"/>
    <col min="30" max="30" width="13.42578125" customWidth="1"/>
    <col min="31" max="31" width="0.140625" customWidth="1"/>
    <col min="32" max="32" width="15.85546875" hidden="1" customWidth="1"/>
    <col min="33" max="33" width="0.140625" hidden="1" customWidth="1"/>
    <col min="34" max="34" width="15.7109375" hidden="1" customWidth="1"/>
    <col min="35" max="35" width="0.140625" hidden="1" customWidth="1"/>
    <col min="36" max="36" width="12.5703125" hidden="1" customWidth="1"/>
    <col min="37" max="37" width="0.140625" hidden="1" customWidth="1"/>
    <col min="38" max="38" width="12.28515625" hidden="1" customWidth="1"/>
    <col min="39" max="39" width="0.140625" hidden="1" customWidth="1"/>
    <col min="40" max="40" width="11.140625" hidden="1" customWidth="1"/>
    <col min="41" max="41" width="0.140625" hidden="1" customWidth="1"/>
    <col min="42" max="42" width="11.85546875" hidden="1" customWidth="1"/>
    <col min="43" max="43" width="0.140625" hidden="1" customWidth="1"/>
    <col min="44" max="44" width="10.7109375" hidden="1" customWidth="1"/>
    <col min="45" max="45" width="0.140625" customWidth="1"/>
    <col min="46" max="46" width="11.7109375" customWidth="1"/>
    <col min="47" max="47" width="0.140625" customWidth="1"/>
    <col min="48" max="48" width="14.140625" hidden="1" customWidth="1"/>
    <col min="49" max="49" width="0.140625" customWidth="1"/>
  </cols>
  <sheetData>
    <row r="1" spans="1:49" ht="7.15" customHeight="1" x14ac:dyDescent="0.25"/>
    <row r="2" spans="1:49" ht="22.9" customHeight="1" x14ac:dyDescent="0.25">
      <c r="A2" s="32" t="s">
        <v>156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54" t="s">
        <v>0</v>
      </c>
      <c r="S2" s="33"/>
      <c r="T2" s="54" t="s">
        <v>0</v>
      </c>
      <c r="U2" s="33"/>
      <c r="V2" s="54" t="s">
        <v>0</v>
      </c>
      <c r="W2" s="33"/>
      <c r="X2" s="54" t="s">
        <v>0</v>
      </c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</row>
    <row r="3" spans="1:49" ht="22.9" customHeight="1" x14ac:dyDescent="0.25">
      <c r="A3" s="13" t="s">
        <v>0</v>
      </c>
      <c r="B3" s="13" t="s">
        <v>0</v>
      </c>
      <c r="C3" s="13" t="s">
        <v>0</v>
      </c>
      <c r="D3" s="34" t="s">
        <v>15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  <c r="R3" s="52" t="s">
        <v>0</v>
      </c>
      <c r="S3" s="53"/>
      <c r="T3" s="52" t="s">
        <v>0</v>
      </c>
      <c r="U3" s="53"/>
      <c r="V3" s="52" t="s">
        <v>0</v>
      </c>
      <c r="W3" s="53"/>
      <c r="X3" s="50" t="s">
        <v>16</v>
      </c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6"/>
    </row>
    <row r="4" spans="1:49" ht="136.5" x14ac:dyDescent="0.25">
      <c r="A4" s="7" t="s">
        <v>17</v>
      </c>
      <c r="B4" s="7" t="s">
        <v>18</v>
      </c>
      <c r="C4" s="7" t="s">
        <v>157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24</v>
      </c>
      <c r="I4" s="2" t="s">
        <v>33</v>
      </c>
      <c r="J4" s="2" t="s">
        <v>26</v>
      </c>
      <c r="K4" s="2" t="s">
        <v>27</v>
      </c>
      <c r="L4" s="2" t="s">
        <v>28</v>
      </c>
      <c r="M4" s="2" t="s">
        <v>29</v>
      </c>
      <c r="N4" s="2" t="s">
        <v>30</v>
      </c>
      <c r="O4" s="2" t="s">
        <v>31</v>
      </c>
      <c r="P4" s="34" t="s">
        <v>32</v>
      </c>
      <c r="Q4" s="36"/>
      <c r="R4" s="51" t="s">
        <v>17</v>
      </c>
      <c r="S4" s="42"/>
      <c r="T4" s="51" t="s">
        <v>18</v>
      </c>
      <c r="U4" s="42"/>
      <c r="V4" s="51" t="s">
        <v>157</v>
      </c>
      <c r="W4" s="42"/>
      <c r="X4" s="34" t="s">
        <v>20</v>
      </c>
      <c r="Y4" s="36"/>
      <c r="Z4" s="34" t="s">
        <v>21</v>
      </c>
      <c r="AA4" s="36"/>
      <c r="AB4" s="34" t="s">
        <v>22</v>
      </c>
      <c r="AC4" s="36"/>
      <c r="AD4" s="34" t="s">
        <v>23</v>
      </c>
      <c r="AE4" s="36"/>
      <c r="AF4" s="34" t="s">
        <v>24</v>
      </c>
      <c r="AG4" s="36"/>
      <c r="AH4" s="34" t="s">
        <v>25</v>
      </c>
      <c r="AI4" s="36"/>
      <c r="AJ4" s="34" t="s">
        <v>26</v>
      </c>
      <c r="AK4" s="36"/>
      <c r="AL4" s="34" t="s">
        <v>27</v>
      </c>
      <c r="AM4" s="36"/>
      <c r="AN4" s="34" t="s">
        <v>28</v>
      </c>
      <c r="AO4" s="36"/>
      <c r="AP4" s="34" t="s">
        <v>29</v>
      </c>
      <c r="AQ4" s="36"/>
      <c r="AR4" s="34" t="s">
        <v>30</v>
      </c>
      <c r="AS4" s="36"/>
      <c r="AT4" s="34" t="s">
        <v>31</v>
      </c>
      <c r="AU4" s="36"/>
      <c r="AV4" s="34" t="s">
        <v>32</v>
      </c>
      <c r="AW4" s="36"/>
    </row>
    <row r="5" spans="1:49" x14ac:dyDescent="0.25">
      <c r="A5" s="8" t="s">
        <v>34</v>
      </c>
      <c r="B5" s="8" t="s">
        <v>35</v>
      </c>
      <c r="C5" s="8" t="s">
        <v>36</v>
      </c>
      <c r="D5" s="8" t="s">
        <v>37</v>
      </c>
      <c r="E5" s="8" t="s">
        <v>38</v>
      </c>
      <c r="F5" s="8" t="s">
        <v>39</v>
      </c>
      <c r="G5" s="8" t="s">
        <v>40</v>
      </c>
      <c r="H5" s="8" t="s">
        <v>41</v>
      </c>
      <c r="I5" s="8" t="s">
        <v>42</v>
      </c>
      <c r="J5" s="8" t="s">
        <v>43</v>
      </c>
      <c r="K5" s="8" t="s">
        <v>44</v>
      </c>
      <c r="L5" s="8" t="s">
        <v>45</v>
      </c>
      <c r="M5" s="8" t="s">
        <v>46</v>
      </c>
      <c r="N5" s="8" t="s">
        <v>47</v>
      </c>
      <c r="O5" s="8" t="s">
        <v>48</v>
      </c>
      <c r="P5" s="50" t="s">
        <v>49</v>
      </c>
      <c r="Q5" s="36"/>
      <c r="R5" s="50" t="s">
        <v>34</v>
      </c>
      <c r="S5" s="36"/>
      <c r="T5" s="50" t="s">
        <v>35</v>
      </c>
      <c r="U5" s="36"/>
      <c r="V5" s="50" t="s">
        <v>36</v>
      </c>
      <c r="W5" s="36"/>
      <c r="X5" s="50" t="s">
        <v>50</v>
      </c>
      <c r="Y5" s="36"/>
      <c r="Z5" s="50" t="s">
        <v>51</v>
      </c>
      <c r="AA5" s="36"/>
      <c r="AB5" s="50" t="s">
        <v>52</v>
      </c>
      <c r="AC5" s="36"/>
      <c r="AD5" s="50" t="s">
        <v>53</v>
      </c>
      <c r="AE5" s="36"/>
      <c r="AF5" s="50" t="s">
        <v>54</v>
      </c>
      <c r="AG5" s="36"/>
      <c r="AH5" s="50" t="s">
        <v>55</v>
      </c>
      <c r="AI5" s="36"/>
      <c r="AJ5" s="50" t="s">
        <v>56</v>
      </c>
      <c r="AK5" s="36"/>
      <c r="AL5" s="50" t="s">
        <v>57</v>
      </c>
      <c r="AM5" s="36"/>
      <c r="AN5" s="50" t="s">
        <v>58</v>
      </c>
      <c r="AO5" s="36"/>
      <c r="AP5" s="50" t="s">
        <v>59</v>
      </c>
      <c r="AQ5" s="36"/>
      <c r="AR5" s="50" t="s">
        <v>60</v>
      </c>
      <c r="AS5" s="36"/>
      <c r="AT5" s="50" t="s">
        <v>61</v>
      </c>
      <c r="AU5" s="36"/>
      <c r="AV5" s="50" t="s">
        <v>62</v>
      </c>
      <c r="AW5" s="36"/>
    </row>
    <row r="6" spans="1:49" ht="21" x14ac:dyDescent="0.25">
      <c r="A6" s="14" t="s">
        <v>158</v>
      </c>
      <c r="B6" s="2" t="s">
        <v>159</v>
      </c>
      <c r="C6" s="2" t="s">
        <v>64</v>
      </c>
      <c r="D6" s="15">
        <f>F6</f>
        <v>17724558.5</v>
      </c>
      <c r="E6" s="12" t="s">
        <v>65</v>
      </c>
      <c r="F6" s="15">
        <f>O6-G6</f>
        <v>17724558.5</v>
      </c>
      <c r="G6" s="15">
        <v>78600</v>
      </c>
      <c r="H6" s="12" t="s">
        <v>65</v>
      </c>
      <c r="I6" s="12" t="s">
        <v>65</v>
      </c>
      <c r="J6" s="12" t="s">
        <v>65</v>
      </c>
      <c r="K6" s="12" t="s">
        <v>65</v>
      </c>
      <c r="L6" s="12" t="s">
        <v>65</v>
      </c>
      <c r="M6" s="12" t="s">
        <v>65</v>
      </c>
      <c r="N6" s="12" t="s">
        <v>65</v>
      </c>
      <c r="O6" s="15">
        <f>O7+O34+O40+O49+O54+O66</f>
        <v>17803158.5</v>
      </c>
      <c r="P6" s="46" t="s">
        <v>65</v>
      </c>
      <c r="Q6" s="36"/>
      <c r="R6" s="48" t="s">
        <v>160</v>
      </c>
      <c r="S6" s="36"/>
      <c r="T6" s="49" t="s">
        <v>159</v>
      </c>
      <c r="U6" s="36"/>
      <c r="V6" s="49" t="s">
        <v>64</v>
      </c>
      <c r="W6" s="36"/>
      <c r="X6" s="47">
        <f>AB6</f>
        <v>5839416.4000000004</v>
      </c>
      <c r="Y6" s="36"/>
      <c r="Z6" s="46" t="s">
        <v>65</v>
      </c>
      <c r="AA6" s="36"/>
      <c r="AB6" s="47">
        <f>AT6-AD6</f>
        <v>5839416.4000000004</v>
      </c>
      <c r="AC6" s="36"/>
      <c r="AD6" s="47">
        <f>AD7</f>
        <v>26200</v>
      </c>
      <c r="AE6" s="36"/>
      <c r="AF6" s="46" t="s">
        <v>65</v>
      </c>
      <c r="AG6" s="36"/>
      <c r="AH6" s="46" t="s">
        <v>65</v>
      </c>
      <c r="AI6" s="36"/>
      <c r="AJ6" s="46" t="s">
        <v>65</v>
      </c>
      <c r="AK6" s="36"/>
      <c r="AL6" s="46" t="s">
        <v>65</v>
      </c>
      <c r="AM6" s="36"/>
      <c r="AN6" s="46" t="s">
        <v>65</v>
      </c>
      <c r="AO6" s="36"/>
      <c r="AP6" s="46" t="s">
        <v>65</v>
      </c>
      <c r="AQ6" s="36"/>
      <c r="AR6" s="46" t="s">
        <v>65</v>
      </c>
      <c r="AS6" s="36"/>
      <c r="AT6" s="47">
        <v>5865616.4000000004</v>
      </c>
      <c r="AU6" s="36"/>
      <c r="AV6" s="46" t="s">
        <v>65</v>
      </c>
      <c r="AW6" s="36"/>
    </row>
    <row r="7" spans="1:49" ht="21.75" x14ac:dyDescent="0.25">
      <c r="A7" s="9" t="s">
        <v>161</v>
      </c>
      <c r="B7" s="2" t="s">
        <v>159</v>
      </c>
      <c r="C7" s="16" t="s">
        <v>162</v>
      </c>
      <c r="D7" s="15">
        <f t="shared" ref="D7:D70" si="0">F7</f>
        <v>7277610</v>
      </c>
      <c r="E7" s="12" t="s">
        <v>65</v>
      </c>
      <c r="F7" s="15">
        <f>O7-G7</f>
        <v>7277610</v>
      </c>
      <c r="G7" s="15">
        <v>78600</v>
      </c>
      <c r="H7" s="12" t="s">
        <v>65</v>
      </c>
      <c r="I7" s="12" t="s">
        <v>65</v>
      </c>
      <c r="J7" s="12" t="s">
        <v>65</v>
      </c>
      <c r="K7" s="12" t="s">
        <v>65</v>
      </c>
      <c r="L7" s="12" t="s">
        <v>65</v>
      </c>
      <c r="M7" s="12" t="s">
        <v>65</v>
      </c>
      <c r="N7" s="12" t="s">
        <v>65</v>
      </c>
      <c r="O7" s="15">
        <f>O8+O24+O27</f>
        <v>7356210</v>
      </c>
      <c r="P7" s="46" t="s">
        <v>65</v>
      </c>
      <c r="Q7" s="36"/>
      <c r="R7" s="48" t="s">
        <v>161</v>
      </c>
      <c r="S7" s="36"/>
      <c r="T7" s="49" t="s">
        <v>159</v>
      </c>
      <c r="U7" s="36"/>
      <c r="V7" s="49" t="s">
        <v>162</v>
      </c>
      <c r="W7" s="36"/>
      <c r="X7" s="47">
        <f t="shared" ref="X7:X70" si="1">AB7</f>
        <v>2930335.63</v>
      </c>
      <c r="Y7" s="36"/>
      <c r="Z7" s="46" t="s">
        <v>65</v>
      </c>
      <c r="AA7" s="36"/>
      <c r="AB7" s="47">
        <f t="shared" ref="AB7:AB8" si="2">AT7-AD7</f>
        <v>2930335.63</v>
      </c>
      <c r="AC7" s="36"/>
      <c r="AD7" s="47">
        <f>AD17</f>
        <v>26200</v>
      </c>
      <c r="AE7" s="36"/>
      <c r="AF7" s="46" t="s">
        <v>65</v>
      </c>
      <c r="AG7" s="36"/>
      <c r="AH7" s="46" t="s">
        <v>65</v>
      </c>
      <c r="AI7" s="36"/>
      <c r="AJ7" s="46" t="s">
        <v>65</v>
      </c>
      <c r="AK7" s="36"/>
      <c r="AL7" s="46" t="s">
        <v>65</v>
      </c>
      <c r="AM7" s="36"/>
      <c r="AN7" s="46" t="s">
        <v>65</v>
      </c>
      <c r="AO7" s="36"/>
      <c r="AP7" s="46" t="s">
        <v>65</v>
      </c>
      <c r="AQ7" s="36"/>
      <c r="AR7" s="46" t="s">
        <v>65</v>
      </c>
      <c r="AS7" s="36"/>
      <c r="AT7" s="47">
        <v>2956535.63</v>
      </c>
      <c r="AU7" s="36"/>
      <c r="AV7" s="46" t="s">
        <v>65</v>
      </c>
      <c r="AW7" s="36"/>
    </row>
    <row r="8" spans="1:49" ht="84.75" x14ac:dyDescent="0.25">
      <c r="A8" s="9" t="s">
        <v>163</v>
      </c>
      <c r="B8" s="2" t="s">
        <v>159</v>
      </c>
      <c r="C8" s="16" t="s">
        <v>164</v>
      </c>
      <c r="D8" s="15">
        <f t="shared" si="0"/>
        <v>7001797.2000000002</v>
      </c>
      <c r="E8" s="12" t="s">
        <v>65</v>
      </c>
      <c r="F8" s="15">
        <f>O8-G8</f>
        <v>7001797.2000000002</v>
      </c>
      <c r="G8" s="15">
        <v>78600</v>
      </c>
      <c r="H8" s="12" t="s">
        <v>65</v>
      </c>
      <c r="I8" s="12" t="s">
        <v>65</v>
      </c>
      <c r="J8" s="12" t="s">
        <v>65</v>
      </c>
      <c r="K8" s="12" t="s">
        <v>65</v>
      </c>
      <c r="L8" s="12" t="s">
        <v>65</v>
      </c>
      <c r="M8" s="12" t="s">
        <v>65</v>
      </c>
      <c r="N8" s="12" t="s">
        <v>65</v>
      </c>
      <c r="O8" s="15">
        <f>O9+O14+O17+O19</f>
        <v>7080397.2000000002</v>
      </c>
      <c r="P8" s="46" t="s">
        <v>65</v>
      </c>
      <c r="Q8" s="36"/>
      <c r="R8" s="48" t="s">
        <v>163</v>
      </c>
      <c r="S8" s="36"/>
      <c r="T8" s="49" t="s">
        <v>159</v>
      </c>
      <c r="U8" s="36"/>
      <c r="V8" s="49" t="s">
        <v>164</v>
      </c>
      <c r="W8" s="36"/>
      <c r="X8" s="47">
        <f t="shared" si="1"/>
        <v>2754703.63</v>
      </c>
      <c r="Y8" s="36"/>
      <c r="Z8" s="46" t="s">
        <v>65</v>
      </c>
      <c r="AA8" s="36"/>
      <c r="AB8" s="47">
        <f t="shared" si="2"/>
        <v>2754703.63</v>
      </c>
      <c r="AC8" s="36"/>
      <c r="AD8" s="47">
        <f>AD17</f>
        <v>26200</v>
      </c>
      <c r="AE8" s="36"/>
      <c r="AF8" s="46" t="s">
        <v>65</v>
      </c>
      <c r="AG8" s="36"/>
      <c r="AH8" s="46" t="s">
        <v>65</v>
      </c>
      <c r="AI8" s="36"/>
      <c r="AJ8" s="46" t="s">
        <v>65</v>
      </c>
      <c r="AK8" s="36"/>
      <c r="AL8" s="46" t="s">
        <v>65</v>
      </c>
      <c r="AM8" s="36"/>
      <c r="AN8" s="46" t="s">
        <v>65</v>
      </c>
      <c r="AO8" s="36"/>
      <c r="AP8" s="46" t="s">
        <v>65</v>
      </c>
      <c r="AQ8" s="36"/>
      <c r="AR8" s="46" t="s">
        <v>65</v>
      </c>
      <c r="AS8" s="36"/>
      <c r="AT8" s="47">
        <v>2780903.63</v>
      </c>
      <c r="AU8" s="36"/>
      <c r="AV8" s="46" t="s">
        <v>65</v>
      </c>
      <c r="AW8" s="36"/>
    </row>
    <row r="9" spans="1:49" ht="116.25" x14ac:dyDescent="0.25">
      <c r="A9" s="9" t="s">
        <v>165</v>
      </c>
      <c r="B9" s="2" t="s">
        <v>159</v>
      </c>
      <c r="C9" s="16" t="s">
        <v>166</v>
      </c>
      <c r="D9" s="15">
        <f t="shared" si="0"/>
        <v>5477500</v>
      </c>
      <c r="E9" s="12" t="s">
        <v>65</v>
      </c>
      <c r="F9" s="15">
        <f t="shared" ref="F7:F70" si="3">O9</f>
        <v>5477500</v>
      </c>
      <c r="G9" s="12" t="s">
        <v>65</v>
      </c>
      <c r="H9" s="12" t="s">
        <v>65</v>
      </c>
      <c r="I9" s="12" t="s">
        <v>65</v>
      </c>
      <c r="J9" s="12" t="s">
        <v>65</v>
      </c>
      <c r="K9" s="12" t="s">
        <v>65</v>
      </c>
      <c r="L9" s="12" t="s">
        <v>65</v>
      </c>
      <c r="M9" s="12" t="s">
        <v>65</v>
      </c>
      <c r="N9" s="12" t="s">
        <v>65</v>
      </c>
      <c r="O9" s="15">
        <v>5477500</v>
      </c>
      <c r="P9" s="46" t="s">
        <v>65</v>
      </c>
      <c r="Q9" s="36"/>
      <c r="R9" s="48" t="s">
        <v>165</v>
      </c>
      <c r="S9" s="36"/>
      <c r="T9" s="49" t="s">
        <v>159</v>
      </c>
      <c r="U9" s="36"/>
      <c r="V9" s="49" t="s">
        <v>166</v>
      </c>
      <c r="W9" s="36"/>
      <c r="X9" s="47">
        <f t="shared" si="1"/>
        <v>1866758.77</v>
      </c>
      <c r="Y9" s="36"/>
      <c r="Z9" s="46" t="s">
        <v>65</v>
      </c>
      <c r="AA9" s="36"/>
      <c r="AB9" s="47">
        <f t="shared" ref="AB7:AB70" si="4">AT9</f>
        <v>1866758.77</v>
      </c>
      <c r="AC9" s="36"/>
      <c r="AD9" s="46" t="s">
        <v>65</v>
      </c>
      <c r="AE9" s="36"/>
      <c r="AF9" s="46" t="s">
        <v>65</v>
      </c>
      <c r="AG9" s="36"/>
      <c r="AH9" s="46" t="s">
        <v>65</v>
      </c>
      <c r="AI9" s="36"/>
      <c r="AJ9" s="46" t="s">
        <v>65</v>
      </c>
      <c r="AK9" s="36"/>
      <c r="AL9" s="46" t="s">
        <v>65</v>
      </c>
      <c r="AM9" s="36"/>
      <c r="AN9" s="46" t="s">
        <v>65</v>
      </c>
      <c r="AO9" s="36"/>
      <c r="AP9" s="46" t="s">
        <v>65</v>
      </c>
      <c r="AQ9" s="36"/>
      <c r="AR9" s="46" t="s">
        <v>65</v>
      </c>
      <c r="AS9" s="36"/>
      <c r="AT9" s="47">
        <v>1866758.77</v>
      </c>
      <c r="AU9" s="36"/>
      <c r="AV9" s="46" t="s">
        <v>65</v>
      </c>
      <c r="AW9" s="36"/>
    </row>
    <row r="10" spans="1:49" ht="42.75" x14ac:dyDescent="0.25">
      <c r="A10" s="9" t="s">
        <v>167</v>
      </c>
      <c r="B10" s="2" t="s">
        <v>159</v>
      </c>
      <c r="C10" s="16" t="s">
        <v>168</v>
      </c>
      <c r="D10" s="15">
        <f t="shared" si="0"/>
        <v>5477500</v>
      </c>
      <c r="E10" s="12" t="s">
        <v>65</v>
      </c>
      <c r="F10" s="15">
        <f t="shared" si="3"/>
        <v>5477500</v>
      </c>
      <c r="G10" s="12" t="s">
        <v>65</v>
      </c>
      <c r="H10" s="12" t="s">
        <v>65</v>
      </c>
      <c r="I10" s="12" t="s">
        <v>65</v>
      </c>
      <c r="J10" s="12" t="s">
        <v>65</v>
      </c>
      <c r="K10" s="12" t="s">
        <v>65</v>
      </c>
      <c r="L10" s="12" t="s">
        <v>65</v>
      </c>
      <c r="M10" s="12" t="s">
        <v>65</v>
      </c>
      <c r="N10" s="12" t="s">
        <v>65</v>
      </c>
      <c r="O10" s="15">
        <v>5477500</v>
      </c>
      <c r="P10" s="46" t="s">
        <v>65</v>
      </c>
      <c r="Q10" s="36"/>
      <c r="R10" s="48" t="s">
        <v>167</v>
      </c>
      <c r="S10" s="36"/>
      <c r="T10" s="49" t="s">
        <v>159</v>
      </c>
      <c r="U10" s="36"/>
      <c r="V10" s="49" t="s">
        <v>168</v>
      </c>
      <c r="W10" s="36"/>
      <c r="X10" s="47">
        <f t="shared" si="1"/>
        <v>1866758.77</v>
      </c>
      <c r="Y10" s="36"/>
      <c r="Z10" s="46" t="s">
        <v>65</v>
      </c>
      <c r="AA10" s="36"/>
      <c r="AB10" s="47">
        <f t="shared" si="4"/>
        <v>1866758.77</v>
      </c>
      <c r="AC10" s="36"/>
      <c r="AD10" s="46" t="s">
        <v>65</v>
      </c>
      <c r="AE10" s="36"/>
      <c r="AF10" s="46" t="s">
        <v>65</v>
      </c>
      <c r="AG10" s="36"/>
      <c r="AH10" s="46" t="s">
        <v>65</v>
      </c>
      <c r="AI10" s="36"/>
      <c r="AJ10" s="46" t="s">
        <v>65</v>
      </c>
      <c r="AK10" s="36"/>
      <c r="AL10" s="46" t="s">
        <v>65</v>
      </c>
      <c r="AM10" s="36"/>
      <c r="AN10" s="46" t="s">
        <v>65</v>
      </c>
      <c r="AO10" s="36"/>
      <c r="AP10" s="46" t="s">
        <v>65</v>
      </c>
      <c r="AQ10" s="36"/>
      <c r="AR10" s="46" t="s">
        <v>65</v>
      </c>
      <c r="AS10" s="36"/>
      <c r="AT10" s="47">
        <v>1866758.77</v>
      </c>
      <c r="AU10" s="36"/>
      <c r="AV10" s="46" t="s">
        <v>65</v>
      </c>
      <c r="AW10" s="36"/>
    </row>
    <row r="11" spans="1:49" ht="32.25" x14ac:dyDescent="0.25">
      <c r="A11" s="9" t="s">
        <v>169</v>
      </c>
      <c r="B11" s="2" t="s">
        <v>159</v>
      </c>
      <c r="C11" s="16" t="s">
        <v>170</v>
      </c>
      <c r="D11" s="15">
        <f t="shared" si="0"/>
        <v>3474800</v>
      </c>
      <c r="E11" s="12" t="s">
        <v>65</v>
      </c>
      <c r="F11" s="15">
        <f t="shared" si="3"/>
        <v>3474800</v>
      </c>
      <c r="G11" s="12" t="s">
        <v>65</v>
      </c>
      <c r="H11" s="12" t="s">
        <v>65</v>
      </c>
      <c r="I11" s="12" t="s">
        <v>65</v>
      </c>
      <c r="J11" s="12" t="s">
        <v>65</v>
      </c>
      <c r="K11" s="12" t="s">
        <v>65</v>
      </c>
      <c r="L11" s="12" t="s">
        <v>65</v>
      </c>
      <c r="M11" s="12" t="s">
        <v>65</v>
      </c>
      <c r="N11" s="12" t="s">
        <v>65</v>
      </c>
      <c r="O11" s="15">
        <v>3474800</v>
      </c>
      <c r="P11" s="46" t="s">
        <v>65</v>
      </c>
      <c r="Q11" s="36"/>
      <c r="R11" s="48" t="s">
        <v>169</v>
      </c>
      <c r="S11" s="36"/>
      <c r="T11" s="49" t="s">
        <v>159</v>
      </c>
      <c r="U11" s="36"/>
      <c r="V11" s="49" t="s">
        <v>170</v>
      </c>
      <c r="W11" s="36"/>
      <c r="X11" s="47">
        <f t="shared" si="1"/>
        <v>1389593.38</v>
      </c>
      <c r="Y11" s="36"/>
      <c r="Z11" s="46" t="s">
        <v>65</v>
      </c>
      <c r="AA11" s="36"/>
      <c r="AB11" s="47">
        <f t="shared" si="4"/>
        <v>1389593.38</v>
      </c>
      <c r="AC11" s="36"/>
      <c r="AD11" s="46" t="s">
        <v>65</v>
      </c>
      <c r="AE11" s="36"/>
      <c r="AF11" s="46" t="s">
        <v>65</v>
      </c>
      <c r="AG11" s="36"/>
      <c r="AH11" s="46" t="s">
        <v>65</v>
      </c>
      <c r="AI11" s="36"/>
      <c r="AJ11" s="46" t="s">
        <v>65</v>
      </c>
      <c r="AK11" s="36"/>
      <c r="AL11" s="46" t="s">
        <v>65</v>
      </c>
      <c r="AM11" s="36"/>
      <c r="AN11" s="46" t="s">
        <v>65</v>
      </c>
      <c r="AO11" s="36"/>
      <c r="AP11" s="46" t="s">
        <v>65</v>
      </c>
      <c r="AQ11" s="36"/>
      <c r="AR11" s="46" t="s">
        <v>65</v>
      </c>
      <c r="AS11" s="36"/>
      <c r="AT11" s="47">
        <v>1389593.38</v>
      </c>
      <c r="AU11" s="36"/>
      <c r="AV11" s="46" t="s">
        <v>65</v>
      </c>
      <c r="AW11" s="36"/>
    </row>
    <row r="12" spans="1:49" ht="53.25" x14ac:dyDescent="0.25">
      <c r="A12" s="9" t="s">
        <v>171</v>
      </c>
      <c r="B12" s="2" t="s">
        <v>159</v>
      </c>
      <c r="C12" s="16" t="s">
        <v>172</v>
      </c>
      <c r="D12" s="15">
        <f t="shared" si="0"/>
        <v>302700</v>
      </c>
      <c r="E12" s="12" t="s">
        <v>65</v>
      </c>
      <c r="F12" s="15">
        <f t="shared" si="3"/>
        <v>302700</v>
      </c>
      <c r="G12" s="12" t="s">
        <v>65</v>
      </c>
      <c r="H12" s="12" t="s">
        <v>65</v>
      </c>
      <c r="I12" s="12" t="s">
        <v>65</v>
      </c>
      <c r="J12" s="12" t="s">
        <v>65</v>
      </c>
      <c r="K12" s="12" t="s">
        <v>65</v>
      </c>
      <c r="L12" s="12" t="s">
        <v>65</v>
      </c>
      <c r="M12" s="12" t="s">
        <v>65</v>
      </c>
      <c r="N12" s="12" t="s">
        <v>65</v>
      </c>
      <c r="O12" s="15">
        <v>302700</v>
      </c>
      <c r="P12" s="46" t="s">
        <v>65</v>
      </c>
      <c r="Q12" s="36"/>
      <c r="R12" s="48" t="s">
        <v>171</v>
      </c>
      <c r="S12" s="36"/>
      <c r="T12" s="49" t="s">
        <v>159</v>
      </c>
      <c r="U12" s="36"/>
      <c r="V12" s="49" t="s">
        <v>172</v>
      </c>
      <c r="W12" s="36"/>
      <c r="X12" s="47">
        <f t="shared" si="1"/>
        <v>74644.350000000006</v>
      </c>
      <c r="Y12" s="36"/>
      <c r="Z12" s="46" t="s">
        <v>65</v>
      </c>
      <c r="AA12" s="36"/>
      <c r="AB12" s="47">
        <f t="shared" si="4"/>
        <v>74644.350000000006</v>
      </c>
      <c r="AC12" s="36"/>
      <c r="AD12" s="46" t="s">
        <v>65</v>
      </c>
      <c r="AE12" s="36"/>
      <c r="AF12" s="46" t="s">
        <v>65</v>
      </c>
      <c r="AG12" s="36"/>
      <c r="AH12" s="46" t="s">
        <v>65</v>
      </c>
      <c r="AI12" s="36"/>
      <c r="AJ12" s="46" t="s">
        <v>65</v>
      </c>
      <c r="AK12" s="36"/>
      <c r="AL12" s="46" t="s">
        <v>65</v>
      </c>
      <c r="AM12" s="36"/>
      <c r="AN12" s="46" t="s">
        <v>65</v>
      </c>
      <c r="AO12" s="36"/>
      <c r="AP12" s="46" t="s">
        <v>65</v>
      </c>
      <c r="AQ12" s="36"/>
      <c r="AR12" s="46" t="s">
        <v>65</v>
      </c>
      <c r="AS12" s="36"/>
      <c r="AT12" s="47">
        <v>74644.350000000006</v>
      </c>
      <c r="AU12" s="36"/>
      <c r="AV12" s="46" t="s">
        <v>65</v>
      </c>
      <c r="AW12" s="36"/>
    </row>
    <row r="13" spans="1:49" ht="74.25" x14ac:dyDescent="0.25">
      <c r="A13" s="9" t="s">
        <v>173</v>
      </c>
      <c r="B13" s="2" t="s">
        <v>159</v>
      </c>
      <c r="C13" s="16" t="s">
        <v>174</v>
      </c>
      <c r="D13" s="15">
        <f t="shared" si="0"/>
        <v>1700000</v>
      </c>
      <c r="E13" s="12" t="s">
        <v>65</v>
      </c>
      <c r="F13" s="15">
        <f t="shared" si="3"/>
        <v>1700000</v>
      </c>
      <c r="G13" s="12" t="s">
        <v>65</v>
      </c>
      <c r="H13" s="12" t="s">
        <v>65</v>
      </c>
      <c r="I13" s="12" t="s">
        <v>65</v>
      </c>
      <c r="J13" s="12" t="s">
        <v>65</v>
      </c>
      <c r="K13" s="12" t="s">
        <v>65</v>
      </c>
      <c r="L13" s="12" t="s">
        <v>65</v>
      </c>
      <c r="M13" s="12" t="s">
        <v>65</v>
      </c>
      <c r="N13" s="12" t="s">
        <v>65</v>
      </c>
      <c r="O13" s="15">
        <v>1700000</v>
      </c>
      <c r="P13" s="46" t="s">
        <v>65</v>
      </c>
      <c r="Q13" s="36"/>
      <c r="R13" s="48" t="s">
        <v>173</v>
      </c>
      <c r="S13" s="36"/>
      <c r="T13" s="49" t="s">
        <v>159</v>
      </c>
      <c r="U13" s="36"/>
      <c r="V13" s="49" t="s">
        <v>174</v>
      </c>
      <c r="W13" s="36"/>
      <c r="X13" s="47">
        <f t="shared" si="1"/>
        <v>402521.04</v>
      </c>
      <c r="Y13" s="36"/>
      <c r="Z13" s="46" t="s">
        <v>65</v>
      </c>
      <c r="AA13" s="36"/>
      <c r="AB13" s="47">
        <f t="shared" si="4"/>
        <v>402521.04</v>
      </c>
      <c r="AC13" s="36"/>
      <c r="AD13" s="46" t="s">
        <v>65</v>
      </c>
      <c r="AE13" s="36"/>
      <c r="AF13" s="46" t="s">
        <v>65</v>
      </c>
      <c r="AG13" s="36"/>
      <c r="AH13" s="46" t="s">
        <v>65</v>
      </c>
      <c r="AI13" s="36"/>
      <c r="AJ13" s="46" t="s">
        <v>65</v>
      </c>
      <c r="AK13" s="36"/>
      <c r="AL13" s="46" t="s">
        <v>65</v>
      </c>
      <c r="AM13" s="36"/>
      <c r="AN13" s="46" t="s">
        <v>65</v>
      </c>
      <c r="AO13" s="36"/>
      <c r="AP13" s="46" t="s">
        <v>65</v>
      </c>
      <c r="AQ13" s="36"/>
      <c r="AR13" s="46" t="s">
        <v>65</v>
      </c>
      <c r="AS13" s="36"/>
      <c r="AT13" s="47">
        <v>402521.04</v>
      </c>
      <c r="AU13" s="36"/>
      <c r="AV13" s="46" t="s">
        <v>65</v>
      </c>
      <c r="AW13" s="36"/>
    </row>
    <row r="14" spans="1:49" ht="42.75" x14ac:dyDescent="0.25">
      <c r="A14" s="9" t="s">
        <v>175</v>
      </c>
      <c r="B14" s="2" t="s">
        <v>159</v>
      </c>
      <c r="C14" s="16" t="s">
        <v>176</v>
      </c>
      <c r="D14" s="15">
        <f t="shared" si="0"/>
        <v>1474787.2</v>
      </c>
      <c r="E14" s="12" t="s">
        <v>65</v>
      </c>
      <c r="F14" s="15">
        <f t="shared" si="3"/>
        <v>1474787.2</v>
      </c>
      <c r="G14" s="12" t="s">
        <v>65</v>
      </c>
      <c r="H14" s="12" t="s">
        <v>65</v>
      </c>
      <c r="I14" s="12" t="s">
        <v>65</v>
      </c>
      <c r="J14" s="12" t="s">
        <v>65</v>
      </c>
      <c r="K14" s="12" t="s">
        <v>65</v>
      </c>
      <c r="L14" s="12" t="s">
        <v>65</v>
      </c>
      <c r="M14" s="12" t="s">
        <v>65</v>
      </c>
      <c r="N14" s="12" t="s">
        <v>65</v>
      </c>
      <c r="O14" s="15">
        <f>O15</f>
        <v>1474787.2</v>
      </c>
      <c r="P14" s="46" t="s">
        <v>65</v>
      </c>
      <c r="Q14" s="36"/>
      <c r="R14" s="48" t="s">
        <v>175</v>
      </c>
      <c r="S14" s="36"/>
      <c r="T14" s="49" t="s">
        <v>159</v>
      </c>
      <c r="U14" s="36"/>
      <c r="V14" s="49" t="s">
        <v>176</v>
      </c>
      <c r="W14" s="36"/>
      <c r="X14" s="47">
        <f t="shared" si="1"/>
        <v>838672.15</v>
      </c>
      <c r="Y14" s="36"/>
      <c r="Z14" s="46" t="s">
        <v>65</v>
      </c>
      <c r="AA14" s="36"/>
      <c r="AB14" s="47">
        <f t="shared" si="4"/>
        <v>838672.15</v>
      </c>
      <c r="AC14" s="36"/>
      <c r="AD14" s="46" t="s">
        <v>65</v>
      </c>
      <c r="AE14" s="36"/>
      <c r="AF14" s="46" t="s">
        <v>65</v>
      </c>
      <c r="AG14" s="36"/>
      <c r="AH14" s="46" t="s">
        <v>65</v>
      </c>
      <c r="AI14" s="36"/>
      <c r="AJ14" s="46" t="s">
        <v>65</v>
      </c>
      <c r="AK14" s="36"/>
      <c r="AL14" s="46" t="s">
        <v>65</v>
      </c>
      <c r="AM14" s="36"/>
      <c r="AN14" s="46" t="s">
        <v>65</v>
      </c>
      <c r="AO14" s="36"/>
      <c r="AP14" s="46" t="s">
        <v>65</v>
      </c>
      <c r="AQ14" s="36"/>
      <c r="AR14" s="46" t="s">
        <v>65</v>
      </c>
      <c r="AS14" s="36"/>
      <c r="AT14" s="47">
        <v>838672.15</v>
      </c>
      <c r="AU14" s="36"/>
      <c r="AV14" s="46" t="s">
        <v>65</v>
      </c>
      <c r="AW14" s="36"/>
    </row>
    <row r="15" spans="1:49" ht="53.25" x14ac:dyDescent="0.25">
      <c r="A15" s="9" t="s">
        <v>177</v>
      </c>
      <c r="B15" s="2" t="s">
        <v>159</v>
      </c>
      <c r="C15" s="16" t="s">
        <v>178</v>
      </c>
      <c r="D15" s="15">
        <f t="shared" si="0"/>
        <v>1474787.2</v>
      </c>
      <c r="E15" s="12" t="s">
        <v>65</v>
      </c>
      <c r="F15" s="15">
        <f t="shared" si="3"/>
        <v>1474787.2</v>
      </c>
      <c r="G15" s="12" t="s">
        <v>65</v>
      </c>
      <c r="H15" s="12" t="s">
        <v>65</v>
      </c>
      <c r="I15" s="12" t="s">
        <v>65</v>
      </c>
      <c r="J15" s="12" t="s">
        <v>65</v>
      </c>
      <c r="K15" s="12" t="s">
        <v>65</v>
      </c>
      <c r="L15" s="12" t="s">
        <v>65</v>
      </c>
      <c r="M15" s="12" t="s">
        <v>65</v>
      </c>
      <c r="N15" s="12" t="s">
        <v>65</v>
      </c>
      <c r="O15" s="15">
        <f>O16</f>
        <v>1474787.2</v>
      </c>
      <c r="P15" s="46" t="s">
        <v>65</v>
      </c>
      <c r="Q15" s="36"/>
      <c r="R15" s="48" t="s">
        <v>177</v>
      </c>
      <c r="S15" s="36"/>
      <c r="T15" s="49" t="s">
        <v>159</v>
      </c>
      <c r="U15" s="36"/>
      <c r="V15" s="49" t="s">
        <v>178</v>
      </c>
      <c r="W15" s="36"/>
      <c r="X15" s="47">
        <f t="shared" si="1"/>
        <v>838672.15</v>
      </c>
      <c r="Y15" s="36"/>
      <c r="Z15" s="46" t="s">
        <v>65</v>
      </c>
      <c r="AA15" s="36"/>
      <c r="AB15" s="47">
        <f t="shared" si="4"/>
        <v>838672.15</v>
      </c>
      <c r="AC15" s="36"/>
      <c r="AD15" s="46" t="s">
        <v>65</v>
      </c>
      <c r="AE15" s="36"/>
      <c r="AF15" s="46" t="s">
        <v>65</v>
      </c>
      <c r="AG15" s="36"/>
      <c r="AH15" s="46" t="s">
        <v>65</v>
      </c>
      <c r="AI15" s="36"/>
      <c r="AJ15" s="46" t="s">
        <v>65</v>
      </c>
      <c r="AK15" s="36"/>
      <c r="AL15" s="46" t="s">
        <v>65</v>
      </c>
      <c r="AM15" s="36"/>
      <c r="AN15" s="46" t="s">
        <v>65</v>
      </c>
      <c r="AO15" s="36"/>
      <c r="AP15" s="46" t="s">
        <v>65</v>
      </c>
      <c r="AQ15" s="36"/>
      <c r="AR15" s="46" t="s">
        <v>65</v>
      </c>
      <c r="AS15" s="36"/>
      <c r="AT15" s="47">
        <v>838672.15</v>
      </c>
      <c r="AU15" s="36"/>
      <c r="AV15" s="46" t="s">
        <v>65</v>
      </c>
      <c r="AW15" s="36"/>
    </row>
    <row r="16" spans="1:49" ht="21.75" x14ac:dyDescent="0.25">
      <c r="A16" s="9" t="s">
        <v>179</v>
      </c>
      <c r="B16" s="2" t="s">
        <v>159</v>
      </c>
      <c r="C16" s="16" t="s">
        <v>180</v>
      </c>
      <c r="D16" s="15">
        <f t="shared" si="0"/>
        <v>1474787.2</v>
      </c>
      <c r="E16" s="12" t="s">
        <v>65</v>
      </c>
      <c r="F16" s="15">
        <f t="shared" si="3"/>
        <v>1474787.2</v>
      </c>
      <c r="G16" s="12" t="s">
        <v>65</v>
      </c>
      <c r="H16" s="12" t="s">
        <v>65</v>
      </c>
      <c r="I16" s="12" t="s">
        <v>65</v>
      </c>
      <c r="J16" s="12" t="s">
        <v>65</v>
      </c>
      <c r="K16" s="12" t="s">
        <v>65</v>
      </c>
      <c r="L16" s="12" t="s">
        <v>65</v>
      </c>
      <c r="M16" s="12" t="s">
        <v>65</v>
      </c>
      <c r="N16" s="12" t="s">
        <v>65</v>
      </c>
      <c r="O16" s="15">
        <v>1474787.2</v>
      </c>
      <c r="P16" s="46" t="s">
        <v>65</v>
      </c>
      <c r="Q16" s="36"/>
      <c r="R16" s="48" t="s">
        <v>179</v>
      </c>
      <c r="S16" s="36"/>
      <c r="T16" s="49" t="s">
        <v>159</v>
      </c>
      <c r="U16" s="36"/>
      <c r="V16" s="49" t="s">
        <v>180</v>
      </c>
      <c r="W16" s="36"/>
      <c r="X16" s="47">
        <f t="shared" si="1"/>
        <v>838672.15</v>
      </c>
      <c r="Y16" s="36"/>
      <c r="Z16" s="46" t="s">
        <v>65</v>
      </c>
      <c r="AA16" s="36"/>
      <c r="AB16" s="47">
        <f t="shared" si="4"/>
        <v>838672.15</v>
      </c>
      <c r="AC16" s="36"/>
      <c r="AD16" s="46" t="s">
        <v>65</v>
      </c>
      <c r="AE16" s="36"/>
      <c r="AF16" s="46" t="s">
        <v>65</v>
      </c>
      <c r="AG16" s="36"/>
      <c r="AH16" s="46" t="s">
        <v>65</v>
      </c>
      <c r="AI16" s="36"/>
      <c r="AJ16" s="46" t="s">
        <v>65</v>
      </c>
      <c r="AK16" s="36"/>
      <c r="AL16" s="46" t="s">
        <v>65</v>
      </c>
      <c r="AM16" s="36"/>
      <c r="AN16" s="46" t="s">
        <v>65</v>
      </c>
      <c r="AO16" s="36"/>
      <c r="AP16" s="46" t="s">
        <v>65</v>
      </c>
      <c r="AQ16" s="36"/>
      <c r="AR16" s="46" t="s">
        <v>65</v>
      </c>
      <c r="AS16" s="36"/>
      <c r="AT16" s="47">
        <v>838672.15</v>
      </c>
      <c r="AU16" s="36"/>
      <c r="AV16" s="46" t="s">
        <v>65</v>
      </c>
      <c r="AW16" s="36"/>
    </row>
    <row r="17" spans="1:49" ht="21.75" x14ac:dyDescent="0.25">
      <c r="A17" s="9" t="s">
        <v>181</v>
      </c>
      <c r="B17" s="2" t="s">
        <v>159</v>
      </c>
      <c r="C17" s="16" t="s">
        <v>182</v>
      </c>
      <c r="D17" s="15">
        <f t="shared" si="0"/>
        <v>0</v>
      </c>
      <c r="E17" s="12" t="s">
        <v>65</v>
      </c>
      <c r="F17" s="15">
        <f>O17-G17</f>
        <v>0</v>
      </c>
      <c r="G17" s="15">
        <v>78600</v>
      </c>
      <c r="H17" s="12" t="s">
        <v>65</v>
      </c>
      <c r="I17" s="12" t="s">
        <v>65</v>
      </c>
      <c r="J17" s="12" t="s">
        <v>65</v>
      </c>
      <c r="K17" s="12" t="s">
        <v>65</v>
      </c>
      <c r="L17" s="12" t="s">
        <v>65</v>
      </c>
      <c r="M17" s="12" t="s">
        <v>65</v>
      </c>
      <c r="N17" s="12" t="s">
        <v>65</v>
      </c>
      <c r="O17" s="15">
        <v>78600</v>
      </c>
      <c r="P17" s="46" t="s">
        <v>65</v>
      </c>
      <c r="Q17" s="36"/>
      <c r="R17" s="48" t="s">
        <v>181</v>
      </c>
      <c r="S17" s="36"/>
      <c r="T17" s="49" t="s">
        <v>159</v>
      </c>
      <c r="U17" s="36"/>
      <c r="V17" s="49" t="s">
        <v>182</v>
      </c>
      <c r="W17" s="36"/>
      <c r="X17" s="47">
        <f t="shared" si="1"/>
        <v>0</v>
      </c>
      <c r="Y17" s="36"/>
      <c r="Z17" s="46" t="s">
        <v>65</v>
      </c>
      <c r="AA17" s="36"/>
      <c r="AB17" s="47">
        <f>AT17-AD17</f>
        <v>0</v>
      </c>
      <c r="AC17" s="36"/>
      <c r="AD17" s="47">
        <f>AD18</f>
        <v>26200</v>
      </c>
      <c r="AE17" s="36"/>
      <c r="AF17" s="46" t="s">
        <v>65</v>
      </c>
      <c r="AG17" s="36"/>
      <c r="AH17" s="46" t="s">
        <v>65</v>
      </c>
      <c r="AI17" s="36"/>
      <c r="AJ17" s="46" t="s">
        <v>65</v>
      </c>
      <c r="AK17" s="36"/>
      <c r="AL17" s="46" t="s">
        <v>65</v>
      </c>
      <c r="AM17" s="36"/>
      <c r="AN17" s="46" t="s">
        <v>65</v>
      </c>
      <c r="AO17" s="36"/>
      <c r="AP17" s="46" t="s">
        <v>65</v>
      </c>
      <c r="AQ17" s="36"/>
      <c r="AR17" s="46" t="s">
        <v>65</v>
      </c>
      <c r="AS17" s="36"/>
      <c r="AT17" s="47">
        <v>26200</v>
      </c>
      <c r="AU17" s="36"/>
      <c r="AV17" s="46" t="s">
        <v>65</v>
      </c>
      <c r="AW17" s="36"/>
    </row>
    <row r="18" spans="1:49" ht="21.75" x14ac:dyDescent="0.25">
      <c r="A18" s="9" t="s">
        <v>150</v>
      </c>
      <c r="B18" s="2" t="s">
        <v>159</v>
      </c>
      <c r="C18" s="16" t="s">
        <v>183</v>
      </c>
      <c r="D18" s="15">
        <f t="shared" si="0"/>
        <v>0</v>
      </c>
      <c r="E18" s="12" t="s">
        <v>65</v>
      </c>
      <c r="F18" s="15">
        <f>O18-G18</f>
        <v>0</v>
      </c>
      <c r="G18" s="15">
        <v>78600</v>
      </c>
      <c r="H18" s="12" t="s">
        <v>65</v>
      </c>
      <c r="I18" s="12" t="s">
        <v>65</v>
      </c>
      <c r="J18" s="12" t="s">
        <v>65</v>
      </c>
      <c r="K18" s="12" t="s">
        <v>65</v>
      </c>
      <c r="L18" s="12" t="s">
        <v>65</v>
      </c>
      <c r="M18" s="12" t="s">
        <v>65</v>
      </c>
      <c r="N18" s="12" t="s">
        <v>65</v>
      </c>
      <c r="O18" s="15">
        <v>78600</v>
      </c>
      <c r="P18" s="46" t="s">
        <v>65</v>
      </c>
      <c r="Q18" s="36"/>
      <c r="R18" s="48" t="s">
        <v>150</v>
      </c>
      <c r="S18" s="36"/>
      <c r="T18" s="49" t="s">
        <v>159</v>
      </c>
      <c r="U18" s="36"/>
      <c r="V18" s="49" t="s">
        <v>183</v>
      </c>
      <c r="W18" s="36"/>
      <c r="X18" s="47">
        <f t="shared" si="1"/>
        <v>0</v>
      </c>
      <c r="Y18" s="36"/>
      <c r="Z18" s="46" t="s">
        <v>65</v>
      </c>
      <c r="AA18" s="36"/>
      <c r="AB18" s="47">
        <f>AT18-AD18</f>
        <v>0</v>
      </c>
      <c r="AC18" s="36"/>
      <c r="AD18" s="47">
        <v>26200</v>
      </c>
      <c r="AE18" s="36"/>
      <c r="AF18" s="46" t="s">
        <v>65</v>
      </c>
      <c r="AG18" s="36"/>
      <c r="AH18" s="46" t="s">
        <v>65</v>
      </c>
      <c r="AI18" s="36"/>
      <c r="AJ18" s="46" t="s">
        <v>65</v>
      </c>
      <c r="AK18" s="36"/>
      <c r="AL18" s="46" t="s">
        <v>65</v>
      </c>
      <c r="AM18" s="36"/>
      <c r="AN18" s="46" t="s">
        <v>65</v>
      </c>
      <c r="AO18" s="36"/>
      <c r="AP18" s="46" t="s">
        <v>65</v>
      </c>
      <c r="AQ18" s="36"/>
      <c r="AR18" s="46" t="s">
        <v>65</v>
      </c>
      <c r="AS18" s="36"/>
      <c r="AT18" s="47">
        <v>26200</v>
      </c>
      <c r="AU18" s="36"/>
      <c r="AV18" s="46" t="s">
        <v>65</v>
      </c>
      <c r="AW18" s="36"/>
    </row>
    <row r="19" spans="1:49" ht="21.75" x14ac:dyDescent="0.25">
      <c r="A19" s="9" t="s">
        <v>184</v>
      </c>
      <c r="B19" s="2" t="s">
        <v>159</v>
      </c>
      <c r="C19" s="16" t="s">
        <v>185</v>
      </c>
      <c r="D19" s="15">
        <f t="shared" si="0"/>
        <v>49510</v>
      </c>
      <c r="E19" s="12" t="s">
        <v>65</v>
      </c>
      <c r="F19" s="15">
        <f t="shared" si="3"/>
        <v>49510</v>
      </c>
      <c r="G19" s="12" t="s">
        <v>65</v>
      </c>
      <c r="H19" s="12" t="s">
        <v>65</v>
      </c>
      <c r="I19" s="12" t="s">
        <v>65</v>
      </c>
      <c r="J19" s="12" t="s">
        <v>65</v>
      </c>
      <c r="K19" s="12" t="s">
        <v>65</v>
      </c>
      <c r="L19" s="12" t="s">
        <v>65</v>
      </c>
      <c r="M19" s="12" t="s">
        <v>65</v>
      </c>
      <c r="N19" s="12" t="s">
        <v>65</v>
      </c>
      <c r="O19" s="15">
        <v>49510</v>
      </c>
      <c r="P19" s="46" t="s">
        <v>65</v>
      </c>
      <c r="Q19" s="36"/>
      <c r="R19" s="48" t="s">
        <v>184</v>
      </c>
      <c r="S19" s="36"/>
      <c r="T19" s="49" t="s">
        <v>159</v>
      </c>
      <c r="U19" s="36"/>
      <c r="V19" s="49" t="s">
        <v>185</v>
      </c>
      <c r="W19" s="36"/>
      <c r="X19" s="47">
        <f t="shared" si="1"/>
        <v>49272.71</v>
      </c>
      <c r="Y19" s="36"/>
      <c r="Z19" s="46" t="s">
        <v>65</v>
      </c>
      <c r="AA19" s="36"/>
      <c r="AB19" s="47">
        <f t="shared" si="4"/>
        <v>49272.71</v>
      </c>
      <c r="AC19" s="36"/>
      <c r="AD19" s="46" t="s">
        <v>65</v>
      </c>
      <c r="AE19" s="36"/>
      <c r="AF19" s="46" t="s">
        <v>65</v>
      </c>
      <c r="AG19" s="36"/>
      <c r="AH19" s="46" t="s">
        <v>65</v>
      </c>
      <c r="AI19" s="36"/>
      <c r="AJ19" s="46" t="s">
        <v>65</v>
      </c>
      <c r="AK19" s="36"/>
      <c r="AL19" s="46" t="s">
        <v>65</v>
      </c>
      <c r="AM19" s="36"/>
      <c r="AN19" s="46" t="s">
        <v>65</v>
      </c>
      <c r="AO19" s="36"/>
      <c r="AP19" s="46" t="s">
        <v>65</v>
      </c>
      <c r="AQ19" s="36"/>
      <c r="AR19" s="46" t="s">
        <v>65</v>
      </c>
      <c r="AS19" s="36"/>
      <c r="AT19" s="47">
        <v>49272.71</v>
      </c>
      <c r="AU19" s="36"/>
      <c r="AV19" s="46" t="s">
        <v>65</v>
      </c>
      <c r="AW19" s="36"/>
    </row>
    <row r="20" spans="1:49" ht="21.75" x14ac:dyDescent="0.25">
      <c r="A20" s="9" t="s">
        <v>186</v>
      </c>
      <c r="B20" s="2" t="s">
        <v>159</v>
      </c>
      <c r="C20" s="16" t="s">
        <v>187</v>
      </c>
      <c r="D20" s="15">
        <f t="shared" si="0"/>
        <v>49510</v>
      </c>
      <c r="E20" s="12" t="s">
        <v>65</v>
      </c>
      <c r="F20" s="15">
        <f t="shared" si="3"/>
        <v>49510</v>
      </c>
      <c r="G20" s="12" t="s">
        <v>65</v>
      </c>
      <c r="H20" s="12" t="s">
        <v>65</v>
      </c>
      <c r="I20" s="12" t="s">
        <v>65</v>
      </c>
      <c r="J20" s="12" t="s">
        <v>65</v>
      </c>
      <c r="K20" s="12" t="s">
        <v>65</v>
      </c>
      <c r="L20" s="12" t="s">
        <v>65</v>
      </c>
      <c r="M20" s="12" t="s">
        <v>65</v>
      </c>
      <c r="N20" s="12" t="s">
        <v>65</v>
      </c>
      <c r="O20" s="15">
        <v>49510</v>
      </c>
      <c r="P20" s="46" t="s">
        <v>65</v>
      </c>
      <c r="Q20" s="36"/>
      <c r="R20" s="48" t="s">
        <v>186</v>
      </c>
      <c r="S20" s="36"/>
      <c r="T20" s="49" t="s">
        <v>159</v>
      </c>
      <c r="U20" s="36"/>
      <c r="V20" s="49" t="s">
        <v>187</v>
      </c>
      <c r="W20" s="36"/>
      <c r="X20" s="47">
        <f t="shared" si="1"/>
        <v>49272.71</v>
      </c>
      <c r="Y20" s="36"/>
      <c r="Z20" s="46" t="s">
        <v>65</v>
      </c>
      <c r="AA20" s="36"/>
      <c r="AB20" s="47">
        <f t="shared" si="4"/>
        <v>49272.71</v>
      </c>
      <c r="AC20" s="36"/>
      <c r="AD20" s="46" t="s">
        <v>65</v>
      </c>
      <c r="AE20" s="36"/>
      <c r="AF20" s="46" t="s">
        <v>65</v>
      </c>
      <c r="AG20" s="36"/>
      <c r="AH20" s="46" t="s">
        <v>65</v>
      </c>
      <c r="AI20" s="36"/>
      <c r="AJ20" s="46" t="s">
        <v>65</v>
      </c>
      <c r="AK20" s="36"/>
      <c r="AL20" s="46" t="s">
        <v>65</v>
      </c>
      <c r="AM20" s="36"/>
      <c r="AN20" s="46" t="s">
        <v>65</v>
      </c>
      <c r="AO20" s="36"/>
      <c r="AP20" s="46" t="s">
        <v>65</v>
      </c>
      <c r="AQ20" s="36"/>
      <c r="AR20" s="46" t="s">
        <v>65</v>
      </c>
      <c r="AS20" s="36"/>
      <c r="AT20" s="47">
        <v>49272.71</v>
      </c>
      <c r="AU20" s="36"/>
      <c r="AV20" s="46" t="s">
        <v>65</v>
      </c>
      <c r="AW20" s="36"/>
    </row>
    <row r="21" spans="1:49" ht="32.25" x14ac:dyDescent="0.25">
      <c r="A21" s="9" t="s">
        <v>188</v>
      </c>
      <c r="B21" s="2" t="s">
        <v>159</v>
      </c>
      <c r="C21" s="16" t="s">
        <v>189</v>
      </c>
      <c r="D21" s="15">
        <f t="shared" si="0"/>
        <v>40100</v>
      </c>
      <c r="E21" s="12" t="s">
        <v>65</v>
      </c>
      <c r="F21" s="15">
        <f t="shared" si="3"/>
        <v>40100</v>
      </c>
      <c r="G21" s="12" t="s">
        <v>65</v>
      </c>
      <c r="H21" s="12" t="s">
        <v>65</v>
      </c>
      <c r="I21" s="12" t="s">
        <v>65</v>
      </c>
      <c r="J21" s="12" t="s">
        <v>65</v>
      </c>
      <c r="K21" s="12" t="s">
        <v>65</v>
      </c>
      <c r="L21" s="12" t="s">
        <v>65</v>
      </c>
      <c r="M21" s="12" t="s">
        <v>65</v>
      </c>
      <c r="N21" s="12" t="s">
        <v>65</v>
      </c>
      <c r="O21" s="15">
        <v>40100</v>
      </c>
      <c r="P21" s="46" t="s">
        <v>65</v>
      </c>
      <c r="Q21" s="36"/>
      <c r="R21" s="48" t="s">
        <v>188</v>
      </c>
      <c r="S21" s="36"/>
      <c r="T21" s="49" t="s">
        <v>159</v>
      </c>
      <c r="U21" s="36"/>
      <c r="V21" s="49" t="s">
        <v>189</v>
      </c>
      <c r="W21" s="36"/>
      <c r="X21" s="47">
        <f t="shared" si="1"/>
        <v>40058</v>
      </c>
      <c r="Y21" s="36"/>
      <c r="Z21" s="46" t="s">
        <v>65</v>
      </c>
      <c r="AA21" s="36"/>
      <c r="AB21" s="47">
        <f t="shared" si="4"/>
        <v>40058</v>
      </c>
      <c r="AC21" s="36"/>
      <c r="AD21" s="46" t="s">
        <v>65</v>
      </c>
      <c r="AE21" s="36"/>
      <c r="AF21" s="46" t="s">
        <v>65</v>
      </c>
      <c r="AG21" s="36"/>
      <c r="AH21" s="46" t="s">
        <v>65</v>
      </c>
      <c r="AI21" s="36"/>
      <c r="AJ21" s="46" t="s">
        <v>65</v>
      </c>
      <c r="AK21" s="36"/>
      <c r="AL21" s="46" t="s">
        <v>65</v>
      </c>
      <c r="AM21" s="36"/>
      <c r="AN21" s="46" t="s">
        <v>65</v>
      </c>
      <c r="AO21" s="36"/>
      <c r="AP21" s="46" t="s">
        <v>65</v>
      </c>
      <c r="AQ21" s="36"/>
      <c r="AR21" s="46" t="s">
        <v>65</v>
      </c>
      <c r="AS21" s="36"/>
      <c r="AT21" s="47">
        <v>40058</v>
      </c>
      <c r="AU21" s="36"/>
      <c r="AV21" s="46" t="s">
        <v>65</v>
      </c>
      <c r="AW21" s="36"/>
    </row>
    <row r="22" spans="1:49" ht="21.75" x14ac:dyDescent="0.25">
      <c r="A22" s="9" t="s">
        <v>190</v>
      </c>
      <c r="B22" s="2" t="s">
        <v>159</v>
      </c>
      <c r="C22" s="16" t="s">
        <v>191</v>
      </c>
      <c r="D22" s="15">
        <f t="shared" si="0"/>
        <v>7410</v>
      </c>
      <c r="E22" s="12" t="s">
        <v>65</v>
      </c>
      <c r="F22" s="15">
        <f t="shared" si="3"/>
        <v>7410</v>
      </c>
      <c r="G22" s="12" t="s">
        <v>65</v>
      </c>
      <c r="H22" s="12" t="s">
        <v>65</v>
      </c>
      <c r="I22" s="12" t="s">
        <v>65</v>
      </c>
      <c r="J22" s="12" t="s">
        <v>65</v>
      </c>
      <c r="K22" s="12" t="s">
        <v>65</v>
      </c>
      <c r="L22" s="12" t="s">
        <v>65</v>
      </c>
      <c r="M22" s="12" t="s">
        <v>65</v>
      </c>
      <c r="N22" s="12" t="s">
        <v>65</v>
      </c>
      <c r="O22" s="15">
        <v>7410</v>
      </c>
      <c r="P22" s="46" t="s">
        <v>65</v>
      </c>
      <c r="Q22" s="36"/>
      <c r="R22" s="48" t="s">
        <v>190</v>
      </c>
      <c r="S22" s="36"/>
      <c r="T22" s="49" t="s">
        <v>159</v>
      </c>
      <c r="U22" s="36"/>
      <c r="V22" s="49" t="s">
        <v>191</v>
      </c>
      <c r="W22" s="36"/>
      <c r="X22" s="47">
        <f t="shared" si="1"/>
        <v>7308</v>
      </c>
      <c r="Y22" s="36"/>
      <c r="Z22" s="46" t="s">
        <v>65</v>
      </c>
      <c r="AA22" s="36"/>
      <c r="AB22" s="47">
        <f t="shared" si="4"/>
        <v>7308</v>
      </c>
      <c r="AC22" s="36"/>
      <c r="AD22" s="46" t="s">
        <v>65</v>
      </c>
      <c r="AE22" s="36"/>
      <c r="AF22" s="46" t="s">
        <v>65</v>
      </c>
      <c r="AG22" s="36"/>
      <c r="AH22" s="46" t="s">
        <v>65</v>
      </c>
      <c r="AI22" s="36"/>
      <c r="AJ22" s="46" t="s">
        <v>65</v>
      </c>
      <c r="AK22" s="36"/>
      <c r="AL22" s="46" t="s">
        <v>65</v>
      </c>
      <c r="AM22" s="36"/>
      <c r="AN22" s="46" t="s">
        <v>65</v>
      </c>
      <c r="AO22" s="36"/>
      <c r="AP22" s="46" t="s">
        <v>65</v>
      </c>
      <c r="AQ22" s="36"/>
      <c r="AR22" s="46" t="s">
        <v>65</v>
      </c>
      <c r="AS22" s="36"/>
      <c r="AT22" s="47">
        <v>7308</v>
      </c>
      <c r="AU22" s="36"/>
      <c r="AV22" s="46" t="s">
        <v>65</v>
      </c>
      <c r="AW22" s="36"/>
    </row>
    <row r="23" spans="1:49" x14ac:dyDescent="0.25">
      <c r="A23" s="9" t="s">
        <v>192</v>
      </c>
      <c r="B23" s="2" t="s">
        <v>159</v>
      </c>
      <c r="C23" s="16" t="s">
        <v>193</v>
      </c>
      <c r="D23" s="15">
        <f t="shared" si="0"/>
        <v>2000</v>
      </c>
      <c r="E23" s="12" t="s">
        <v>65</v>
      </c>
      <c r="F23" s="15">
        <f t="shared" si="3"/>
        <v>2000</v>
      </c>
      <c r="G23" s="12" t="s">
        <v>65</v>
      </c>
      <c r="H23" s="12" t="s">
        <v>65</v>
      </c>
      <c r="I23" s="12" t="s">
        <v>65</v>
      </c>
      <c r="J23" s="12" t="s">
        <v>65</v>
      </c>
      <c r="K23" s="12" t="s">
        <v>65</v>
      </c>
      <c r="L23" s="12" t="s">
        <v>65</v>
      </c>
      <c r="M23" s="12" t="s">
        <v>65</v>
      </c>
      <c r="N23" s="12" t="s">
        <v>65</v>
      </c>
      <c r="O23" s="15">
        <v>2000</v>
      </c>
      <c r="P23" s="46" t="s">
        <v>65</v>
      </c>
      <c r="Q23" s="36"/>
      <c r="R23" s="48" t="s">
        <v>192</v>
      </c>
      <c r="S23" s="36"/>
      <c r="T23" s="49" t="s">
        <v>159</v>
      </c>
      <c r="U23" s="36"/>
      <c r="V23" s="49" t="s">
        <v>193</v>
      </c>
      <c r="W23" s="36"/>
      <c r="X23" s="47">
        <f t="shared" si="1"/>
        <v>1906.71</v>
      </c>
      <c r="Y23" s="36"/>
      <c r="Z23" s="46" t="s">
        <v>65</v>
      </c>
      <c r="AA23" s="36"/>
      <c r="AB23" s="47">
        <f t="shared" si="4"/>
        <v>1906.71</v>
      </c>
      <c r="AC23" s="36"/>
      <c r="AD23" s="46" t="s">
        <v>65</v>
      </c>
      <c r="AE23" s="36"/>
      <c r="AF23" s="46" t="s">
        <v>65</v>
      </c>
      <c r="AG23" s="36"/>
      <c r="AH23" s="46" t="s">
        <v>65</v>
      </c>
      <c r="AI23" s="36"/>
      <c r="AJ23" s="46" t="s">
        <v>65</v>
      </c>
      <c r="AK23" s="36"/>
      <c r="AL23" s="46" t="s">
        <v>65</v>
      </c>
      <c r="AM23" s="36"/>
      <c r="AN23" s="46" t="s">
        <v>65</v>
      </c>
      <c r="AO23" s="36"/>
      <c r="AP23" s="46" t="s">
        <v>65</v>
      </c>
      <c r="AQ23" s="36"/>
      <c r="AR23" s="46" t="s">
        <v>65</v>
      </c>
      <c r="AS23" s="36"/>
      <c r="AT23" s="47">
        <v>1906.71</v>
      </c>
      <c r="AU23" s="36"/>
      <c r="AV23" s="46" t="s">
        <v>65</v>
      </c>
      <c r="AW23" s="36"/>
    </row>
    <row r="24" spans="1:49" x14ac:dyDescent="0.25">
      <c r="A24" s="9" t="s">
        <v>194</v>
      </c>
      <c r="B24" s="2" t="s">
        <v>159</v>
      </c>
      <c r="C24" s="16" t="s">
        <v>195</v>
      </c>
      <c r="D24" s="15">
        <f t="shared" si="0"/>
        <v>100000</v>
      </c>
      <c r="E24" s="12" t="s">
        <v>65</v>
      </c>
      <c r="F24" s="15">
        <f t="shared" si="3"/>
        <v>100000</v>
      </c>
      <c r="G24" s="12" t="s">
        <v>65</v>
      </c>
      <c r="H24" s="12" t="s">
        <v>65</v>
      </c>
      <c r="I24" s="12" t="s">
        <v>65</v>
      </c>
      <c r="J24" s="12" t="s">
        <v>65</v>
      </c>
      <c r="K24" s="12" t="s">
        <v>65</v>
      </c>
      <c r="L24" s="12" t="s">
        <v>65</v>
      </c>
      <c r="M24" s="12" t="s">
        <v>65</v>
      </c>
      <c r="N24" s="12" t="s">
        <v>65</v>
      </c>
      <c r="O24" s="15">
        <v>100000</v>
      </c>
      <c r="P24" s="46" t="s">
        <v>65</v>
      </c>
      <c r="Q24" s="36"/>
      <c r="R24" s="48" t="s">
        <v>194</v>
      </c>
      <c r="S24" s="36"/>
      <c r="T24" s="49" t="s">
        <v>159</v>
      </c>
      <c r="U24" s="36"/>
      <c r="V24" s="49" t="s">
        <v>195</v>
      </c>
      <c r="W24" s="36"/>
      <c r="X24" s="47" t="str">
        <f t="shared" si="1"/>
        <v>-</v>
      </c>
      <c r="Y24" s="36"/>
      <c r="Z24" s="46" t="s">
        <v>65</v>
      </c>
      <c r="AA24" s="36"/>
      <c r="AB24" s="47" t="str">
        <f t="shared" si="4"/>
        <v>-</v>
      </c>
      <c r="AC24" s="36"/>
      <c r="AD24" s="46" t="s">
        <v>65</v>
      </c>
      <c r="AE24" s="36"/>
      <c r="AF24" s="46" t="s">
        <v>65</v>
      </c>
      <c r="AG24" s="36"/>
      <c r="AH24" s="46" t="s">
        <v>65</v>
      </c>
      <c r="AI24" s="36"/>
      <c r="AJ24" s="46" t="s">
        <v>65</v>
      </c>
      <c r="AK24" s="36"/>
      <c r="AL24" s="46" t="s">
        <v>65</v>
      </c>
      <c r="AM24" s="36"/>
      <c r="AN24" s="46" t="s">
        <v>65</v>
      </c>
      <c r="AO24" s="36"/>
      <c r="AP24" s="46" t="s">
        <v>65</v>
      </c>
      <c r="AQ24" s="36"/>
      <c r="AR24" s="46" t="s">
        <v>65</v>
      </c>
      <c r="AS24" s="36"/>
      <c r="AT24" s="46" t="s">
        <v>65</v>
      </c>
      <c r="AU24" s="36"/>
      <c r="AV24" s="46" t="s">
        <v>65</v>
      </c>
      <c r="AW24" s="36"/>
    </row>
    <row r="25" spans="1:49" ht="21.75" x14ac:dyDescent="0.25">
      <c r="A25" s="9" t="s">
        <v>184</v>
      </c>
      <c r="B25" s="2" t="s">
        <v>159</v>
      </c>
      <c r="C25" s="16" t="s">
        <v>196</v>
      </c>
      <c r="D25" s="15">
        <f t="shared" si="0"/>
        <v>100000</v>
      </c>
      <c r="E25" s="12" t="s">
        <v>65</v>
      </c>
      <c r="F25" s="15">
        <f t="shared" si="3"/>
        <v>100000</v>
      </c>
      <c r="G25" s="12" t="s">
        <v>65</v>
      </c>
      <c r="H25" s="12" t="s">
        <v>65</v>
      </c>
      <c r="I25" s="12" t="s">
        <v>65</v>
      </c>
      <c r="J25" s="12" t="s">
        <v>65</v>
      </c>
      <c r="K25" s="12" t="s">
        <v>65</v>
      </c>
      <c r="L25" s="12" t="s">
        <v>65</v>
      </c>
      <c r="M25" s="12" t="s">
        <v>65</v>
      </c>
      <c r="N25" s="12" t="s">
        <v>65</v>
      </c>
      <c r="O25" s="15">
        <v>100000</v>
      </c>
      <c r="P25" s="46" t="s">
        <v>65</v>
      </c>
      <c r="Q25" s="36"/>
      <c r="R25" s="48" t="s">
        <v>184</v>
      </c>
      <c r="S25" s="36"/>
      <c r="T25" s="49" t="s">
        <v>159</v>
      </c>
      <c r="U25" s="36"/>
      <c r="V25" s="49" t="s">
        <v>196</v>
      </c>
      <c r="W25" s="36"/>
      <c r="X25" s="47" t="str">
        <f t="shared" si="1"/>
        <v>-</v>
      </c>
      <c r="Y25" s="36"/>
      <c r="Z25" s="46" t="s">
        <v>65</v>
      </c>
      <c r="AA25" s="36"/>
      <c r="AB25" s="47" t="str">
        <f t="shared" si="4"/>
        <v>-</v>
      </c>
      <c r="AC25" s="36"/>
      <c r="AD25" s="46" t="s">
        <v>65</v>
      </c>
      <c r="AE25" s="36"/>
      <c r="AF25" s="46" t="s">
        <v>65</v>
      </c>
      <c r="AG25" s="36"/>
      <c r="AH25" s="46" t="s">
        <v>65</v>
      </c>
      <c r="AI25" s="36"/>
      <c r="AJ25" s="46" t="s">
        <v>65</v>
      </c>
      <c r="AK25" s="36"/>
      <c r="AL25" s="46" t="s">
        <v>65</v>
      </c>
      <c r="AM25" s="36"/>
      <c r="AN25" s="46" t="s">
        <v>65</v>
      </c>
      <c r="AO25" s="36"/>
      <c r="AP25" s="46" t="s">
        <v>65</v>
      </c>
      <c r="AQ25" s="36"/>
      <c r="AR25" s="46" t="s">
        <v>65</v>
      </c>
      <c r="AS25" s="36"/>
      <c r="AT25" s="46" t="s">
        <v>65</v>
      </c>
      <c r="AU25" s="36"/>
      <c r="AV25" s="46" t="s">
        <v>65</v>
      </c>
      <c r="AW25" s="36"/>
    </row>
    <row r="26" spans="1:49" x14ac:dyDescent="0.25">
      <c r="A26" s="9" t="s">
        <v>197</v>
      </c>
      <c r="B26" s="2" t="s">
        <v>159</v>
      </c>
      <c r="C26" s="16" t="s">
        <v>198</v>
      </c>
      <c r="D26" s="15">
        <f t="shared" si="0"/>
        <v>100000</v>
      </c>
      <c r="E26" s="12" t="s">
        <v>65</v>
      </c>
      <c r="F26" s="15">
        <f t="shared" si="3"/>
        <v>100000</v>
      </c>
      <c r="G26" s="12" t="s">
        <v>65</v>
      </c>
      <c r="H26" s="12" t="s">
        <v>65</v>
      </c>
      <c r="I26" s="12" t="s">
        <v>65</v>
      </c>
      <c r="J26" s="12" t="s">
        <v>65</v>
      </c>
      <c r="K26" s="12" t="s">
        <v>65</v>
      </c>
      <c r="L26" s="12" t="s">
        <v>65</v>
      </c>
      <c r="M26" s="12" t="s">
        <v>65</v>
      </c>
      <c r="N26" s="12" t="s">
        <v>65</v>
      </c>
      <c r="O26" s="15">
        <v>100000</v>
      </c>
      <c r="P26" s="46" t="s">
        <v>65</v>
      </c>
      <c r="Q26" s="36"/>
      <c r="R26" s="48" t="s">
        <v>197</v>
      </c>
      <c r="S26" s="36"/>
      <c r="T26" s="49" t="s">
        <v>159</v>
      </c>
      <c r="U26" s="36"/>
      <c r="V26" s="49" t="s">
        <v>198</v>
      </c>
      <c r="W26" s="36"/>
      <c r="X26" s="47" t="str">
        <f t="shared" si="1"/>
        <v>-</v>
      </c>
      <c r="Y26" s="36"/>
      <c r="Z26" s="46" t="s">
        <v>65</v>
      </c>
      <c r="AA26" s="36"/>
      <c r="AB26" s="47" t="str">
        <f t="shared" si="4"/>
        <v>-</v>
      </c>
      <c r="AC26" s="36"/>
      <c r="AD26" s="46" t="s">
        <v>65</v>
      </c>
      <c r="AE26" s="36"/>
      <c r="AF26" s="46" t="s">
        <v>65</v>
      </c>
      <c r="AG26" s="36"/>
      <c r="AH26" s="46" t="s">
        <v>65</v>
      </c>
      <c r="AI26" s="36"/>
      <c r="AJ26" s="46" t="s">
        <v>65</v>
      </c>
      <c r="AK26" s="36"/>
      <c r="AL26" s="46" t="s">
        <v>65</v>
      </c>
      <c r="AM26" s="36"/>
      <c r="AN26" s="46" t="s">
        <v>65</v>
      </c>
      <c r="AO26" s="36"/>
      <c r="AP26" s="46" t="s">
        <v>65</v>
      </c>
      <c r="AQ26" s="36"/>
      <c r="AR26" s="46" t="s">
        <v>65</v>
      </c>
      <c r="AS26" s="36"/>
      <c r="AT26" s="46" t="s">
        <v>65</v>
      </c>
      <c r="AU26" s="36"/>
      <c r="AV26" s="46" t="s">
        <v>65</v>
      </c>
      <c r="AW26" s="36"/>
    </row>
    <row r="27" spans="1:49" ht="32.25" x14ac:dyDescent="0.25">
      <c r="A27" s="9" t="s">
        <v>199</v>
      </c>
      <c r="B27" s="2" t="s">
        <v>159</v>
      </c>
      <c r="C27" s="16" t="s">
        <v>200</v>
      </c>
      <c r="D27" s="15">
        <f t="shared" si="0"/>
        <v>175812.8</v>
      </c>
      <c r="E27" s="12" t="s">
        <v>65</v>
      </c>
      <c r="F27" s="15">
        <f t="shared" si="3"/>
        <v>175812.8</v>
      </c>
      <c r="G27" s="12" t="s">
        <v>65</v>
      </c>
      <c r="H27" s="12" t="s">
        <v>65</v>
      </c>
      <c r="I27" s="12" t="s">
        <v>65</v>
      </c>
      <c r="J27" s="12" t="s">
        <v>65</v>
      </c>
      <c r="K27" s="12" t="s">
        <v>65</v>
      </c>
      <c r="L27" s="12" t="s">
        <v>65</v>
      </c>
      <c r="M27" s="12" t="s">
        <v>65</v>
      </c>
      <c r="N27" s="12" t="s">
        <v>65</v>
      </c>
      <c r="O27" s="15">
        <f>O28+O31</f>
        <v>175812.8</v>
      </c>
      <c r="P27" s="46" t="s">
        <v>65</v>
      </c>
      <c r="Q27" s="36"/>
      <c r="R27" s="48" t="s">
        <v>199</v>
      </c>
      <c r="S27" s="36"/>
      <c r="T27" s="49" t="s">
        <v>159</v>
      </c>
      <c r="U27" s="36"/>
      <c r="V27" s="49" t="s">
        <v>200</v>
      </c>
      <c r="W27" s="36"/>
      <c r="X27" s="47">
        <f t="shared" si="1"/>
        <v>175632</v>
      </c>
      <c r="Y27" s="36"/>
      <c r="Z27" s="46" t="s">
        <v>65</v>
      </c>
      <c r="AA27" s="36"/>
      <c r="AB27" s="47">
        <f t="shared" si="4"/>
        <v>175632</v>
      </c>
      <c r="AC27" s="36"/>
      <c r="AD27" s="46" t="s">
        <v>65</v>
      </c>
      <c r="AE27" s="36"/>
      <c r="AF27" s="46" t="s">
        <v>65</v>
      </c>
      <c r="AG27" s="36"/>
      <c r="AH27" s="46" t="s">
        <v>65</v>
      </c>
      <c r="AI27" s="36"/>
      <c r="AJ27" s="46" t="s">
        <v>65</v>
      </c>
      <c r="AK27" s="36"/>
      <c r="AL27" s="46" t="s">
        <v>65</v>
      </c>
      <c r="AM27" s="36"/>
      <c r="AN27" s="46" t="s">
        <v>65</v>
      </c>
      <c r="AO27" s="36"/>
      <c r="AP27" s="46" t="s">
        <v>65</v>
      </c>
      <c r="AQ27" s="36"/>
      <c r="AR27" s="46" t="s">
        <v>65</v>
      </c>
      <c r="AS27" s="36"/>
      <c r="AT27" s="47">
        <v>175632</v>
      </c>
      <c r="AU27" s="36"/>
      <c r="AV27" s="46" t="s">
        <v>65</v>
      </c>
      <c r="AW27" s="36"/>
    </row>
    <row r="28" spans="1:49" ht="42.75" x14ac:dyDescent="0.25">
      <c r="A28" s="9" t="s">
        <v>175</v>
      </c>
      <c r="B28" s="2" t="s">
        <v>159</v>
      </c>
      <c r="C28" s="16" t="s">
        <v>201</v>
      </c>
      <c r="D28" s="15">
        <f t="shared" si="0"/>
        <v>155812.79999999999</v>
      </c>
      <c r="E28" s="12" t="s">
        <v>65</v>
      </c>
      <c r="F28" s="15">
        <f t="shared" si="3"/>
        <v>155812.79999999999</v>
      </c>
      <c r="G28" s="12" t="s">
        <v>65</v>
      </c>
      <c r="H28" s="12" t="s">
        <v>65</v>
      </c>
      <c r="I28" s="12" t="s">
        <v>65</v>
      </c>
      <c r="J28" s="12" t="s">
        <v>65</v>
      </c>
      <c r="K28" s="12" t="s">
        <v>65</v>
      </c>
      <c r="L28" s="12" t="s">
        <v>65</v>
      </c>
      <c r="M28" s="12" t="s">
        <v>65</v>
      </c>
      <c r="N28" s="12" t="s">
        <v>65</v>
      </c>
      <c r="O28" s="15">
        <f>O29</f>
        <v>155812.79999999999</v>
      </c>
      <c r="P28" s="46" t="s">
        <v>65</v>
      </c>
      <c r="Q28" s="36"/>
      <c r="R28" s="48" t="s">
        <v>175</v>
      </c>
      <c r="S28" s="36"/>
      <c r="T28" s="49" t="s">
        <v>159</v>
      </c>
      <c r="U28" s="36"/>
      <c r="V28" s="49" t="s">
        <v>201</v>
      </c>
      <c r="W28" s="36"/>
      <c r="X28" s="47">
        <f t="shared" si="1"/>
        <v>155632</v>
      </c>
      <c r="Y28" s="36"/>
      <c r="Z28" s="46" t="s">
        <v>65</v>
      </c>
      <c r="AA28" s="36"/>
      <c r="AB28" s="47">
        <f t="shared" si="4"/>
        <v>155632</v>
      </c>
      <c r="AC28" s="36"/>
      <c r="AD28" s="46" t="s">
        <v>65</v>
      </c>
      <c r="AE28" s="36"/>
      <c r="AF28" s="46" t="s">
        <v>65</v>
      </c>
      <c r="AG28" s="36"/>
      <c r="AH28" s="46" t="s">
        <v>65</v>
      </c>
      <c r="AI28" s="36"/>
      <c r="AJ28" s="46" t="s">
        <v>65</v>
      </c>
      <c r="AK28" s="36"/>
      <c r="AL28" s="46" t="s">
        <v>65</v>
      </c>
      <c r="AM28" s="36"/>
      <c r="AN28" s="46" t="s">
        <v>65</v>
      </c>
      <c r="AO28" s="36"/>
      <c r="AP28" s="46" t="s">
        <v>65</v>
      </c>
      <c r="AQ28" s="36"/>
      <c r="AR28" s="46" t="s">
        <v>65</v>
      </c>
      <c r="AS28" s="36"/>
      <c r="AT28" s="47">
        <v>155632</v>
      </c>
      <c r="AU28" s="36"/>
      <c r="AV28" s="46" t="s">
        <v>65</v>
      </c>
      <c r="AW28" s="36"/>
    </row>
    <row r="29" spans="1:49" ht="53.25" x14ac:dyDescent="0.25">
      <c r="A29" s="9" t="s">
        <v>177</v>
      </c>
      <c r="B29" s="2" t="s">
        <v>159</v>
      </c>
      <c r="C29" s="16" t="s">
        <v>202</v>
      </c>
      <c r="D29" s="15">
        <f t="shared" si="0"/>
        <v>155812.79999999999</v>
      </c>
      <c r="E29" s="12" t="s">
        <v>65</v>
      </c>
      <c r="F29" s="15">
        <f t="shared" si="3"/>
        <v>155812.79999999999</v>
      </c>
      <c r="G29" s="12" t="s">
        <v>65</v>
      </c>
      <c r="H29" s="12" t="s">
        <v>65</v>
      </c>
      <c r="I29" s="12" t="s">
        <v>65</v>
      </c>
      <c r="J29" s="12" t="s">
        <v>65</v>
      </c>
      <c r="K29" s="12" t="s">
        <v>65</v>
      </c>
      <c r="L29" s="12" t="s">
        <v>65</v>
      </c>
      <c r="M29" s="12" t="s">
        <v>65</v>
      </c>
      <c r="N29" s="12" t="s">
        <v>65</v>
      </c>
      <c r="O29" s="15">
        <f>O30</f>
        <v>155812.79999999999</v>
      </c>
      <c r="P29" s="46" t="s">
        <v>65</v>
      </c>
      <c r="Q29" s="36"/>
      <c r="R29" s="48" t="s">
        <v>177</v>
      </c>
      <c r="S29" s="36"/>
      <c r="T29" s="49" t="s">
        <v>159</v>
      </c>
      <c r="U29" s="36"/>
      <c r="V29" s="49" t="s">
        <v>202</v>
      </c>
      <c r="W29" s="36"/>
      <c r="X29" s="47">
        <f t="shared" si="1"/>
        <v>155632</v>
      </c>
      <c r="Y29" s="36"/>
      <c r="Z29" s="46" t="s">
        <v>65</v>
      </c>
      <c r="AA29" s="36"/>
      <c r="AB29" s="47">
        <f t="shared" si="4"/>
        <v>155632</v>
      </c>
      <c r="AC29" s="36"/>
      <c r="AD29" s="46" t="s">
        <v>65</v>
      </c>
      <c r="AE29" s="36"/>
      <c r="AF29" s="46" t="s">
        <v>65</v>
      </c>
      <c r="AG29" s="36"/>
      <c r="AH29" s="46" t="s">
        <v>65</v>
      </c>
      <c r="AI29" s="36"/>
      <c r="AJ29" s="46" t="s">
        <v>65</v>
      </c>
      <c r="AK29" s="36"/>
      <c r="AL29" s="46" t="s">
        <v>65</v>
      </c>
      <c r="AM29" s="36"/>
      <c r="AN29" s="46" t="s">
        <v>65</v>
      </c>
      <c r="AO29" s="36"/>
      <c r="AP29" s="46" t="s">
        <v>65</v>
      </c>
      <c r="AQ29" s="36"/>
      <c r="AR29" s="46" t="s">
        <v>65</v>
      </c>
      <c r="AS29" s="36"/>
      <c r="AT29" s="47">
        <v>155632</v>
      </c>
      <c r="AU29" s="36"/>
      <c r="AV29" s="46" t="s">
        <v>65</v>
      </c>
      <c r="AW29" s="36"/>
    </row>
    <row r="30" spans="1:49" ht="21.75" x14ac:dyDescent="0.25">
      <c r="A30" s="9" t="s">
        <v>179</v>
      </c>
      <c r="B30" s="2" t="s">
        <v>159</v>
      </c>
      <c r="C30" s="16" t="s">
        <v>203</v>
      </c>
      <c r="D30" s="15">
        <f t="shared" si="0"/>
        <v>155812.79999999999</v>
      </c>
      <c r="E30" s="12" t="s">
        <v>65</v>
      </c>
      <c r="F30" s="15">
        <f t="shared" si="3"/>
        <v>155812.79999999999</v>
      </c>
      <c r="G30" s="12" t="s">
        <v>65</v>
      </c>
      <c r="H30" s="12" t="s">
        <v>65</v>
      </c>
      <c r="I30" s="12" t="s">
        <v>65</v>
      </c>
      <c r="J30" s="12" t="s">
        <v>65</v>
      </c>
      <c r="K30" s="12" t="s">
        <v>65</v>
      </c>
      <c r="L30" s="12" t="s">
        <v>65</v>
      </c>
      <c r="M30" s="12" t="s">
        <v>65</v>
      </c>
      <c r="N30" s="12" t="s">
        <v>65</v>
      </c>
      <c r="O30" s="15">
        <v>155812.79999999999</v>
      </c>
      <c r="P30" s="46" t="s">
        <v>65</v>
      </c>
      <c r="Q30" s="36"/>
      <c r="R30" s="48" t="s">
        <v>179</v>
      </c>
      <c r="S30" s="36"/>
      <c r="T30" s="49" t="s">
        <v>159</v>
      </c>
      <c r="U30" s="36"/>
      <c r="V30" s="49" t="s">
        <v>203</v>
      </c>
      <c r="W30" s="36"/>
      <c r="X30" s="47">
        <f t="shared" si="1"/>
        <v>155632</v>
      </c>
      <c r="Y30" s="36"/>
      <c r="Z30" s="46" t="s">
        <v>65</v>
      </c>
      <c r="AA30" s="36"/>
      <c r="AB30" s="47">
        <f t="shared" si="4"/>
        <v>155632</v>
      </c>
      <c r="AC30" s="36"/>
      <c r="AD30" s="46" t="s">
        <v>65</v>
      </c>
      <c r="AE30" s="36"/>
      <c r="AF30" s="46" t="s">
        <v>65</v>
      </c>
      <c r="AG30" s="36"/>
      <c r="AH30" s="46" t="s">
        <v>65</v>
      </c>
      <c r="AI30" s="36"/>
      <c r="AJ30" s="46" t="s">
        <v>65</v>
      </c>
      <c r="AK30" s="36"/>
      <c r="AL30" s="46" t="s">
        <v>65</v>
      </c>
      <c r="AM30" s="36"/>
      <c r="AN30" s="46" t="s">
        <v>65</v>
      </c>
      <c r="AO30" s="36"/>
      <c r="AP30" s="46" t="s">
        <v>65</v>
      </c>
      <c r="AQ30" s="36"/>
      <c r="AR30" s="46" t="s">
        <v>65</v>
      </c>
      <c r="AS30" s="36"/>
      <c r="AT30" s="47">
        <v>155632</v>
      </c>
      <c r="AU30" s="36"/>
      <c r="AV30" s="46" t="s">
        <v>65</v>
      </c>
      <c r="AW30" s="36"/>
    </row>
    <row r="31" spans="1:49" ht="21.75" x14ac:dyDescent="0.25">
      <c r="A31" s="9" t="s">
        <v>184</v>
      </c>
      <c r="B31" s="2" t="s">
        <v>159</v>
      </c>
      <c r="C31" s="16" t="s">
        <v>204</v>
      </c>
      <c r="D31" s="15">
        <f t="shared" si="0"/>
        <v>20000</v>
      </c>
      <c r="E31" s="12" t="s">
        <v>65</v>
      </c>
      <c r="F31" s="15">
        <f t="shared" si="3"/>
        <v>20000</v>
      </c>
      <c r="G31" s="12" t="s">
        <v>65</v>
      </c>
      <c r="H31" s="12" t="s">
        <v>65</v>
      </c>
      <c r="I31" s="12" t="s">
        <v>65</v>
      </c>
      <c r="J31" s="12" t="s">
        <v>65</v>
      </c>
      <c r="K31" s="12" t="s">
        <v>65</v>
      </c>
      <c r="L31" s="12" t="s">
        <v>65</v>
      </c>
      <c r="M31" s="12" t="s">
        <v>65</v>
      </c>
      <c r="N31" s="12" t="s">
        <v>65</v>
      </c>
      <c r="O31" s="15">
        <v>20000</v>
      </c>
      <c r="P31" s="46" t="s">
        <v>65</v>
      </c>
      <c r="Q31" s="36"/>
      <c r="R31" s="48" t="s">
        <v>184</v>
      </c>
      <c r="S31" s="36"/>
      <c r="T31" s="49" t="s">
        <v>159</v>
      </c>
      <c r="U31" s="36"/>
      <c r="V31" s="49" t="s">
        <v>204</v>
      </c>
      <c r="W31" s="36"/>
      <c r="X31" s="47">
        <f t="shared" si="1"/>
        <v>20000</v>
      </c>
      <c r="Y31" s="36"/>
      <c r="Z31" s="46" t="s">
        <v>65</v>
      </c>
      <c r="AA31" s="36"/>
      <c r="AB31" s="47">
        <f t="shared" si="4"/>
        <v>20000</v>
      </c>
      <c r="AC31" s="36"/>
      <c r="AD31" s="46" t="s">
        <v>65</v>
      </c>
      <c r="AE31" s="36"/>
      <c r="AF31" s="46" t="s">
        <v>65</v>
      </c>
      <c r="AG31" s="36"/>
      <c r="AH31" s="46" t="s">
        <v>65</v>
      </c>
      <c r="AI31" s="36"/>
      <c r="AJ31" s="46" t="s">
        <v>65</v>
      </c>
      <c r="AK31" s="36"/>
      <c r="AL31" s="46" t="s">
        <v>65</v>
      </c>
      <c r="AM31" s="36"/>
      <c r="AN31" s="46" t="s">
        <v>65</v>
      </c>
      <c r="AO31" s="36"/>
      <c r="AP31" s="46" t="s">
        <v>65</v>
      </c>
      <c r="AQ31" s="36"/>
      <c r="AR31" s="46" t="s">
        <v>65</v>
      </c>
      <c r="AS31" s="36"/>
      <c r="AT31" s="47">
        <v>20000</v>
      </c>
      <c r="AU31" s="36"/>
      <c r="AV31" s="46" t="s">
        <v>65</v>
      </c>
      <c r="AW31" s="36"/>
    </row>
    <row r="32" spans="1:49" ht="21.75" x14ac:dyDescent="0.25">
      <c r="A32" s="9" t="s">
        <v>186</v>
      </c>
      <c r="B32" s="2" t="s">
        <v>159</v>
      </c>
      <c r="C32" s="16" t="s">
        <v>205</v>
      </c>
      <c r="D32" s="15">
        <f t="shared" si="0"/>
        <v>20000</v>
      </c>
      <c r="E32" s="12" t="s">
        <v>65</v>
      </c>
      <c r="F32" s="15">
        <f t="shared" si="3"/>
        <v>20000</v>
      </c>
      <c r="G32" s="12" t="s">
        <v>65</v>
      </c>
      <c r="H32" s="12" t="s">
        <v>65</v>
      </c>
      <c r="I32" s="12" t="s">
        <v>65</v>
      </c>
      <c r="J32" s="12" t="s">
        <v>65</v>
      </c>
      <c r="K32" s="12" t="s">
        <v>65</v>
      </c>
      <c r="L32" s="12" t="s">
        <v>65</v>
      </c>
      <c r="M32" s="12" t="s">
        <v>65</v>
      </c>
      <c r="N32" s="12" t="s">
        <v>65</v>
      </c>
      <c r="O32" s="15">
        <v>20000</v>
      </c>
      <c r="P32" s="46" t="s">
        <v>65</v>
      </c>
      <c r="Q32" s="36"/>
      <c r="R32" s="48" t="s">
        <v>186</v>
      </c>
      <c r="S32" s="36"/>
      <c r="T32" s="49" t="s">
        <v>159</v>
      </c>
      <c r="U32" s="36"/>
      <c r="V32" s="49" t="s">
        <v>205</v>
      </c>
      <c r="W32" s="36"/>
      <c r="X32" s="47">
        <f t="shared" si="1"/>
        <v>20000</v>
      </c>
      <c r="Y32" s="36"/>
      <c r="Z32" s="46" t="s">
        <v>65</v>
      </c>
      <c r="AA32" s="36"/>
      <c r="AB32" s="47">
        <f t="shared" si="4"/>
        <v>20000</v>
      </c>
      <c r="AC32" s="36"/>
      <c r="AD32" s="46" t="s">
        <v>65</v>
      </c>
      <c r="AE32" s="36"/>
      <c r="AF32" s="46" t="s">
        <v>65</v>
      </c>
      <c r="AG32" s="36"/>
      <c r="AH32" s="46" t="s">
        <v>65</v>
      </c>
      <c r="AI32" s="36"/>
      <c r="AJ32" s="46" t="s">
        <v>65</v>
      </c>
      <c r="AK32" s="36"/>
      <c r="AL32" s="46" t="s">
        <v>65</v>
      </c>
      <c r="AM32" s="36"/>
      <c r="AN32" s="46" t="s">
        <v>65</v>
      </c>
      <c r="AO32" s="36"/>
      <c r="AP32" s="46" t="s">
        <v>65</v>
      </c>
      <c r="AQ32" s="36"/>
      <c r="AR32" s="46" t="s">
        <v>65</v>
      </c>
      <c r="AS32" s="36"/>
      <c r="AT32" s="47">
        <v>20000</v>
      </c>
      <c r="AU32" s="36"/>
      <c r="AV32" s="46" t="s">
        <v>65</v>
      </c>
      <c r="AW32" s="36"/>
    </row>
    <row r="33" spans="1:49" x14ac:dyDescent="0.25">
      <c r="A33" s="9" t="s">
        <v>192</v>
      </c>
      <c r="B33" s="2" t="s">
        <v>159</v>
      </c>
      <c r="C33" s="16" t="s">
        <v>206</v>
      </c>
      <c r="D33" s="15">
        <f t="shared" si="0"/>
        <v>20000</v>
      </c>
      <c r="E33" s="12" t="s">
        <v>65</v>
      </c>
      <c r="F33" s="15">
        <f t="shared" si="3"/>
        <v>20000</v>
      </c>
      <c r="G33" s="12" t="s">
        <v>65</v>
      </c>
      <c r="H33" s="12" t="s">
        <v>65</v>
      </c>
      <c r="I33" s="12" t="s">
        <v>65</v>
      </c>
      <c r="J33" s="12" t="s">
        <v>65</v>
      </c>
      <c r="K33" s="12" t="s">
        <v>65</v>
      </c>
      <c r="L33" s="12" t="s">
        <v>65</v>
      </c>
      <c r="M33" s="12" t="s">
        <v>65</v>
      </c>
      <c r="N33" s="12" t="s">
        <v>65</v>
      </c>
      <c r="O33" s="15">
        <v>20000</v>
      </c>
      <c r="P33" s="46" t="s">
        <v>65</v>
      </c>
      <c r="Q33" s="36"/>
      <c r="R33" s="48" t="s">
        <v>192</v>
      </c>
      <c r="S33" s="36"/>
      <c r="T33" s="49" t="s">
        <v>159</v>
      </c>
      <c r="U33" s="36"/>
      <c r="V33" s="49" t="s">
        <v>206</v>
      </c>
      <c r="W33" s="36"/>
      <c r="X33" s="47">
        <f t="shared" si="1"/>
        <v>20000</v>
      </c>
      <c r="Y33" s="36"/>
      <c r="Z33" s="46" t="s">
        <v>65</v>
      </c>
      <c r="AA33" s="36"/>
      <c r="AB33" s="47">
        <f t="shared" si="4"/>
        <v>20000</v>
      </c>
      <c r="AC33" s="36"/>
      <c r="AD33" s="46" t="s">
        <v>65</v>
      </c>
      <c r="AE33" s="36"/>
      <c r="AF33" s="46" t="s">
        <v>65</v>
      </c>
      <c r="AG33" s="36"/>
      <c r="AH33" s="46" t="s">
        <v>65</v>
      </c>
      <c r="AI33" s="36"/>
      <c r="AJ33" s="46" t="s">
        <v>65</v>
      </c>
      <c r="AK33" s="36"/>
      <c r="AL33" s="46" t="s">
        <v>65</v>
      </c>
      <c r="AM33" s="36"/>
      <c r="AN33" s="46" t="s">
        <v>65</v>
      </c>
      <c r="AO33" s="36"/>
      <c r="AP33" s="46" t="s">
        <v>65</v>
      </c>
      <c r="AQ33" s="36"/>
      <c r="AR33" s="46" t="s">
        <v>65</v>
      </c>
      <c r="AS33" s="36"/>
      <c r="AT33" s="47">
        <v>20000</v>
      </c>
      <c r="AU33" s="36"/>
      <c r="AV33" s="46" t="s">
        <v>65</v>
      </c>
      <c r="AW33" s="36"/>
    </row>
    <row r="34" spans="1:49" x14ac:dyDescent="0.25">
      <c r="A34" s="9" t="s">
        <v>207</v>
      </c>
      <c r="B34" s="2" t="s">
        <v>159</v>
      </c>
      <c r="C34" s="16" t="s">
        <v>208</v>
      </c>
      <c r="D34" s="15">
        <f t="shared" si="0"/>
        <v>189500</v>
      </c>
      <c r="E34" s="12" t="s">
        <v>65</v>
      </c>
      <c r="F34" s="15">
        <f t="shared" si="3"/>
        <v>189500</v>
      </c>
      <c r="G34" s="12" t="s">
        <v>65</v>
      </c>
      <c r="H34" s="12" t="s">
        <v>65</v>
      </c>
      <c r="I34" s="12" t="s">
        <v>65</v>
      </c>
      <c r="J34" s="12" t="s">
        <v>65</v>
      </c>
      <c r="K34" s="12" t="s">
        <v>65</v>
      </c>
      <c r="L34" s="12" t="s">
        <v>65</v>
      </c>
      <c r="M34" s="12" t="s">
        <v>65</v>
      </c>
      <c r="N34" s="12" t="s">
        <v>65</v>
      </c>
      <c r="O34" s="15">
        <v>189500</v>
      </c>
      <c r="P34" s="46" t="s">
        <v>65</v>
      </c>
      <c r="Q34" s="36"/>
      <c r="R34" s="48" t="s">
        <v>207</v>
      </c>
      <c r="S34" s="36"/>
      <c r="T34" s="49" t="s">
        <v>159</v>
      </c>
      <c r="U34" s="36"/>
      <c r="V34" s="49" t="s">
        <v>208</v>
      </c>
      <c r="W34" s="36"/>
      <c r="X34" s="47">
        <f t="shared" si="1"/>
        <v>57360.58</v>
      </c>
      <c r="Y34" s="36"/>
      <c r="Z34" s="46" t="s">
        <v>65</v>
      </c>
      <c r="AA34" s="36"/>
      <c r="AB34" s="47">
        <f t="shared" si="4"/>
        <v>57360.58</v>
      </c>
      <c r="AC34" s="36"/>
      <c r="AD34" s="46" t="s">
        <v>65</v>
      </c>
      <c r="AE34" s="36"/>
      <c r="AF34" s="46" t="s">
        <v>65</v>
      </c>
      <c r="AG34" s="36"/>
      <c r="AH34" s="46" t="s">
        <v>65</v>
      </c>
      <c r="AI34" s="36"/>
      <c r="AJ34" s="46" t="s">
        <v>65</v>
      </c>
      <c r="AK34" s="36"/>
      <c r="AL34" s="46" t="s">
        <v>65</v>
      </c>
      <c r="AM34" s="36"/>
      <c r="AN34" s="46" t="s">
        <v>65</v>
      </c>
      <c r="AO34" s="36"/>
      <c r="AP34" s="46" t="s">
        <v>65</v>
      </c>
      <c r="AQ34" s="36"/>
      <c r="AR34" s="46" t="s">
        <v>65</v>
      </c>
      <c r="AS34" s="36"/>
      <c r="AT34" s="47">
        <v>57360.58</v>
      </c>
      <c r="AU34" s="36"/>
      <c r="AV34" s="46" t="s">
        <v>65</v>
      </c>
      <c r="AW34" s="36"/>
    </row>
    <row r="35" spans="1:49" ht="21.75" x14ac:dyDescent="0.25">
      <c r="A35" s="9" t="s">
        <v>209</v>
      </c>
      <c r="B35" s="2" t="s">
        <v>159</v>
      </c>
      <c r="C35" s="16" t="s">
        <v>210</v>
      </c>
      <c r="D35" s="15">
        <f t="shared" si="0"/>
        <v>189500</v>
      </c>
      <c r="E35" s="12" t="s">
        <v>65</v>
      </c>
      <c r="F35" s="15">
        <f t="shared" si="3"/>
        <v>189500</v>
      </c>
      <c r="G35" s="12" t="s">
        <v>65</v>
      </c>
      <c r="H35" s="12" t="s">
        <v>65</v>
      </c>
      <c r="I35" s="12" t="s">
        <v>65</v>
      </c>
      <c r="J35" s="12" t="s">
        <v>65</v>
      </c>
      <c r="K35" s="12" t="s">
        <v>65</v>
      </c>
      <c r="L35" s="12" t="s">
        <v>65</v>
      </c>
      <c r="M35" s="12" t="s">
        <v>65</v>
      </c>
      <c r="N35" s="12" t="s">
        <v>65</v>
      </c>
      <c r="O35" s="15">
        <v>189500</v>
      </c>
      <c r="P35" s="46" t="s">
        <v>65</v>
      </c>
      <c r="Q35" s="36"/>
      <c r="R35" s="48" t="s">
        <v>209</v>
      </c>
      <c r="S35" s="36"/>
      <c r="T35" s="49" t="s">
        <v>159</v>
      </c>
      <c r="U35" s="36"/>
      <c r="V35" s="49" t="s">
        <v>210</v>
      </c>
      <c r="W35" s="36"/>
      <c r="X35" s="47">
        <f t="shared" si="1"/>
        <v>57360.58</v>
      </c>
      <c r="Y35" s="36"/>
      <c r="Z35" s="46" t="s">
        <v>65</v>
      </c>
      <c r="AA35" s="36"/>
      <c r="AB35" s="47">
        <f t="shared" si="4"/>
        <v>57360.58</v>
      </c>
      <c r="AC35" s="36"/>
      <c r="AD35" s="46" t="s">
        <v>65</v>
      </c>
      <c r="AE35" s="36"/>
      <c r="AF35" s="46" t="s">
        <v>65</v>
      </c>
      <c r="AG35" s="36"/>
      <c r="AH35" s="46" t="s">
        <v>65</v>
      </c>
      <c r="AI35" s="36"/>
      <c r="AJ35" s="46" t="s">
        <v>65</v>
      </c>
      <c r="AK35" s="36"/>
      <c r="AL35" s="46" t="s">
        <v>65</v>
      </c>
      <c r="AM35" s="36"/>
      <c r="AN35" s="46" t="s">
        <v>65</v>
      </c>
      <c r="AO35" s="36"/>
      <c r="AP35" s="46" t="s">
        <v>65</v>
      </c>
      <c r="AQ35" s="36"/>
      <c r="AR35" s="46" t="s">
        <v>65</v>
      </c>
      <c r="AS35" s="36"/>
      <c r="AT35" s="47">
        <v>57360.58</v>
      </c>
      <c r="AU35" s="36"/>
      <c r="AV35" s="46" t="s">
        <v>65</v>
      </c>
      <c r="AW35" s="36"/>
    </row>
    <row r="36" spans="1:49" ht="116.25" x14ac:dyDescent="0.25">
      <c r="A36" s="9" t="s">
        <v>165</v>
      </c>
      <c r="B36" s="2" t="s">
        <v>159</v>
      </c>
      <c r="C36" s="16" t="s">
        <v>211</v>
      </c>
      <c r="D36" s="15">
        <f t="shared" si="0"/>
        <v>189500</v>
      </c>
      <c r="E36" s="12" t="s">
        <v>65</v>
      </c>
      <c r="F36" s="15">
        <f t="shared" si="3"/>
        <v>189500</v>
      </c>
      <c r="G36" s="12" t="s">
        <v>65</v>
      </c>
      <c r="H36" s="12" t="s">
        <v>65</v>
      </c>
      <c r="I36" s="12" t="s">
        <v>65</v>
      </c>
      <c r="J36" s="12" t="s">
        <v>65</v>
      </c>
      <c r="K36" s="12" t="s">
        <v>65</v>
      </c>
      <c r="L36" s="12" t="s">
        <v>65</v>
      </c>
      <c r="M36" s="12" t="s">
        <v>65</v>
      </c>
      <c r="N36" s="12" t="s">
        <v>65</v>
      </c>
      <c r="O36" s="15">
        <v>189500</v>
      </c>
      <c r="P36" s="46" t="s">
        <v>65</v>
      </c>
      <c r="Q36" s="36"/>
      <c r="R36" s="48" t="s">
        <v>165</v>
      </c>
      <c r="S36" s="36"/>
      <c r="T36" s="49" t="s">
        <v>159</v>
      </c>
      <c r="U36" s="36"/>
      <c r="V36" s="49" t="s">
        <v>211</v>
      </c>
      <c r="W36" s="36"/>
      <c r="X36" s="47">
        <f t="shared" si="1"/>
        <v>57360.58</v>
      </c>
      <c r="Y36" s="36"/>
      <c r="Z36" s="46" t="s">
        <v>65</v>
      </c>
      <c r="AA36" s="36"/>
      <c r="AB36" s="47">
        <f t="shared" si="4"/>
        <v>57360.58</v>
      </c>
      <c r="AC36" s="36"/>
      <c r="AD36" s="46" t="s">
        <v>65</v>
      </c>
      <c r="AE36" s="36"/>
      <c r="AF36" s="46" t="s">
        <v>65</v>
      </c>
      <c r="AG36" s="36"/>
      <c r="AH36" s="46" t="s">
        <v>65</v>
      </c>
      <c r="AI36" s="36"/>
      <c r="AJ36" s="46" t="s">
        <v>65</v>
      </c>
      <c r="AK36" s="36"/>
      <c r="AL36" s="46" t="s">
        <v>65</v>
      </c>
      <c r="AM36" s="36"/>
      <c r="AN36" s="46" t="s">
        <v>65</v>
      </c>
      <c r="AO36" s="36"/>
      <c r="AP36" s="46" t="s">
        <v>65</v>
      </c>
      <c r="AQ36" s="36"/>
      <c r="AR36" s="46" t="s">
        <v>65</v>
      </c>
      <c r="AS36" s="36"/>
      <c r="AT36" s="47">
        <v>57360.58</v>
      </c>
      <c r="AU36" s="36"/>
      <c r="AV36" s="46" t="s">
        <v>65</v>
      </c>
      <c r="AW36" s="36"/>
    </row>
    <row r="37" spans="1:49" ht="42.75" x14ac:dyDescent="0.25">
      <c r="A37" s="9" t="s">
        <v>167</v>
      </c>
      <c r="B37" s="2" t="s">
        <v>159</v>
      </c>
      <c r="C37" s="16" t="s">
        <v>212</v>
      </c>
      <c r="D37" s="15">
        <f t="shared" si="0"/>
        <v>133000</v>
      </c>
      <c r="E37" s="12" t="s">
        <v>65</v>
      </c>
      <c r="F37" s="15">
        <f t="shared" si="3"/>
        <v>133000</v>
      </c>
      <c r="G37" s="12" t="s">
        <v>65</v>
      </c>
      <c r="H37" s="12" t="s">
        <v>65</v>
      </c>
      <c r="I37" s="12" t="s">
        <v>65</v>
      </c>
      <c r="J37" s="12" t="s">
        <v>65</v>
      </c>
      <c r="K37" s="12" t="s">
        <v>65</v>
      </c>
      <c r="L37" s="12" t="s">
        <v>65</v>
      </c>
      <c r="M37" s="12" t="s">
        <v>65</v>
      </c>
      <c r="N37" s="12" t="s">
        <v>65</v>
      </c>
      <c r="O37" s="15">
        <f>O38</f>
        <v>133000</v>
      </c>
      <c r="P37" s="46" t="s">
        <v>65</v>
      </c>
      <c r="Q37" s="36"/>
      <c r="R37" s="48" t="s">
        <v>167</v>
      </c>
      <c r="S37" s="36"/>
      <c r="T37" s="49" t="s">
        <v>159</v>
      </c>
      <c r="U37" s="36"/>
      <c r="V37" s="49" t="s">
        <v>212</v>
      </c>
      <c r="W37" s="36"/>
      <c r="X37" s="47">
        <f t="shared" si="1"/>
        <v>57360.58</v>
      </c>
      <c r="Y37" s="36"/>
      <c r="Z37" s="46" t="s">
        <v>65</v>
      </c>
      <c r="AA37" s="36"/>
      <c r="AB37" s="47">
        <f t="shared" si="4"/>
        <v>57360.58</v>
      </c>
      <c r="AC37" s="36"/>
      <c r="AD37" s="46" t="s">
        <v>65</v>
      </c>
      <c r="AE37" s="36"/>
      <c r="AF37" s="46" t="s">
        <v>65</v>
      </c>
      <c r="AG37" s="36"/>
      <c r="AH37" s="46" t="s">
        <v>65</v>
      </c>
      <c r="AI37" s="36"/>
      <c r="AJ37" s="46" t="s">
        <v>65</v>
      </c>
      <c r="AK37" s="36"/>
      <c r="AL37" s="46" t="s">
        <v>65</v>
      </c>
      <c r="AM37" s="36"/>
      <c r="AN37" s="46" t="s">
        <v>65</v>
      </c>
      <c r="AO37" s="36"/>
      <c r="AP37" s="46" t="s">
        <v>65</v>
      </c>
      <c r="AQ37" s="36"/>
      <c r="AR37" s="46" t="s">
        <v>65</v>
      </c>
      <c r="AS37" s="36"/>
      <c r="AT37" s="47">
        <v>57360.58</v>
      </c>
      <c r="AU37" s="36"/>
      <c r="AV37" s="46" t="s">
        <v>65</v>
      </c>
      <c r="AW37" s="36"/>
    </row>
    <row r="38" spans="1:49" ht="32.25" x14ac:dyDescent="0.25">
      <c r="A38" s="9" t="s">
        <v>169</v>
      </c>
      <c r="B38" s="2" t="s">
        <v>159</v>
      </c>
      <c r="C38" s="16" t="s">
        <v>213</v>
      </c>
      <c r="D38" s="15">
        <f t="shared" si="0"/>
        <v>133000</v>
      </c>
      <c r="E38" s="12" t="s">
        <v>65</v>
      </c>
      <c r="F38" s="15">
        <f t="shared" si="3"/>
        <v>133000</v>
      </c>
      <c r="G38" s="12" t="s">
        <v>65</v>
      </c>
      <c r="H38" s="12" t="s">
        <v>65</v>
      </c>
      <c r="I38" s="12" t="s">
        <v>65</v>
      </c>
      <c r="J38" s="12" t="s">
        <v>65</v>
      </c>
      <c r="K38" s="12" t="s">
        <v>65</v>
      </c>
      <c r="L38" s="12" t="s">
        <v>65</v>
      </c>
      <c r="M38" s="12" t="s">
        <v>65</v>
      </c>
      <c r="N38" s="12" t="s">
        <v>65</v>
      </c>
      <c r="O38" s="15">
        <v>133000</v>
      </c>
      <c r="P38" s="46" t="s">
        <v>65</v>
      </c>
      <c r="Q38" s="36"/>
      <c r="R38" s="48" t="s">
        <v>169</v>
      </c>
      <c r="S38" s="36"/>
      <c r="T38" s="49" t="s">
        <v>159</v>
      </c>
      <c r="U38" s="36"/>
      <c r="V38" s="49" t="s">
        <v>213</v>
      </c>
      <c r="W38" s="36"/>
      <c r="X38" s="47">
        <f t="shared" si="1"/>
        <v>44751.6</v>
      </c>
      <c r="Y38" s="36"/>
      <c r="Z38" s="46" t="s">
        <v>65</v>
      </c>
      <c r="AA38" s="36"/>
      <c r="AB38" s="47">
        <f t="shared" si="4"/>
        <v>44751.6</v>
      </c>
      <c r="AC38" s="36"/>
      <c r="AD38" s="46" t="s">
        <v>65</v>
      </c>
      <c r="AE38" s="36"/>
      <c r="AF38" s="46" t="s">
        <v>65</v>
      </c>
      <c r="AG38" s="36"/>
      <c r="AH38" s="46" t="s">
        <v>65</v>
      </c>
      <c r="AI38" s="36"/>
      <c r="AJ38" s="46" t="s">
        <v>65</v>
      </c>
      <c r="AK38" s="36"/>
      <c r="AL38" s="46" t="s">
        <v>65</v>
      </c>
      <c r="AM38" s="36"/>
      <c r="AN38" s="46" t="s">
        <v>65</v>
      </c>
      <c r="AO38" s="36"/>
      <c r="AP38" s="46" t="s">
        <v>65</v>
      </c>
      <c r="AQ38" s="36"/>
      <c r="AR38" s="46" t="s">
        <v>65</v>
      </c>
      <c r="AS38" s="36"/>
      <c r="AT38" s="47">
        <v>44751.6</v>
      </c>
      <c r="AU38" s="36"/>
      <c r="AV38" s="46" t="s">
        <v>65</v>
      </c>
      <c r="AW38" s="36"/>
    </row>
    <row r="39" spans="1:49" ht="74.25" x14ac:dyDescent="0.25">
      <c r="A39" s="9" t="s">
        <v>173</v>
      </c>
      <c r="B39" s="2" t="s">
        <v>159</v>
      </c>
      <c r="C39" s="16" t="s">
        <v>214</v>
      </c>
      <c r="D39" s="15">
        <f t="shared" si="0"/>
        <v>56500</v>
      </c>
      <c r="E39" s="12" t="s">
        <v>65</v>
      </c>
      <c r="F39" s="15">
        <f t="shared" si="3"/>
        <v>56500</v>
      </c>
      <c r="G39" s="12" t="s">
        <v>65</v>
      </c>
      <c r="H39" s="12" t="s">
        <v>65</v>
      </c>
      <c r="I39" s="12" t="s">
        <v>65</v>
      </c>
      <c r="J39" s="12" t="s">
        <v>65</v>
      </c>
      <c r="K39" s="12" t="s">
        <v>65</v>
      </c>
      <c r="L39" s="12" t="s">
        <v>65</v>
      </c>
      <c r="M39" s="12" t="s">
        <v>65</v>
      </c>
      <c r="N39" s="12" t="s">
        <v>65</v>
      </c>
      <c r="O39" s="15">
        <v>56500</v>
      </c>
      <c r="P39" s="46" t="s">
        <v>65</v>
      </c>
      <c r="Q39" s="36"/>
      <c r="R39" s="48" t="s">
        <v>173</v>
      </c>
      <c r="S39" s="36"/>
      <c r="T39" s="49" t="s">
        <v>159</v>
      </c>
      <c r="U39" s="36"/>
      <c r="V39" s="49" t="s">
        <v>214</v>
      </c>
      <c r="W39" s="36"/>
      <c r="X39" s="47">
        <f t="shared" si="1"/>
        <v>12608.98</v>
      </c>
      <c r="Y39" s="36"/>
      <c r="Z39" s="46" t="s">
        <v>65</v>
      </c>
      <c r="AA39" s="36"/>
      <c r="AB39" s="47">
        <f t="shared" si="4"/>
        <v>12608.98</v>
      </c>
      <c r="AC39" s="36"/>
      <c r="AD39" s="46" t="s">
        <v>65</v>
      </c>
      <c r="AE39" s="36"/>
      <c r="AF39" s="46" t="s">
        <v>65</v>
      </c>
      <c r="AG39" s="36"/>
      <c r="AH39" s="46" t="s">
        <v>65</v>
      </c>
      <c r="AI39" s="36"/>
      <c r="AJ39" s="46" t="s">
        <v>65</v>
      </c>
      <c r="AK39" s="36"/>
      <c r="AL39" s="46" t="s">
        <v>65</v>
      </c>
      <c r="AM39" s="36"/>
      <c r="AN39" s="46" t="s">
        <v>65</v>
      </c>
      <c r="AO39" s="36"/>
      <c r="AP39" s="46" t="s">
        <v>65</v>
      </c>
      <c r="AQ39" s="36"/>
      <c r="AR39" s="46" t="s">
        <v>65</v>
      </c>
      <c r="AS39" s="36"/>
      <c r="AT39" s="47">
        <v>12608.98</v>
      </c>
      <c r="AU39" s="36"/>
      <c r="AV39" s="46" t="s">
        <v>65</v>
      </c>
      <c r="AW39" s="36"/>
    </row>
    <row r="40" spans="1:49" ht="42.75" x14ac:dyDescent="0.25">
      <c r="A40" s="9" t="s">
        <v>215</v>
      </c>
      <c r="B40" s="2" t="s">
        <v>159</v>
      </c>
      <c r="C40" s="16" t="s">
        <v>216</v>
      </c>
      <c r="D40" s="15">
        <f t="shared" si="0"/>
        <v>209300</v>
      </c>
      <c r="E40" s="12" t="s">
        <v>65</v>
      </c>
      <c r="F40" s="15">
        <f t="shared" si="3"/>
        <v>209300</v>
      </c>
      <c r="G40" s="12" t="s">
        <v>65</v>
      </c>
      <c r="H40" s="12" t="s">
        <v>65</v>
      </c>
      <c r="I40" s="12" t="s">
        <v>65</v>
      </c>
      <c r="J40" s="12" t="s">
        <v>65</v>
      </c>
      <c r="K40" s="12" t="s">
        <v>65</v>
      </c>
      <c r="L40" s="12" t="s">
        <v>65</v>
      </c>
      <c r="M40" s="12" t="s">
        <v>65</v>
      </c>
      <c r="N40" s="12" t="s">
        <v>65</v>
      </c>
      <c r="O40" s="15">
        <v>209300</v>
      </c>
      <c r="P40" s="46" t="s">
        <v>65</v>
      </c>
      <c r="Q40" s="36"/>
      <c r="R40" s="48" t="s">
        <v>215</v>
      </c>
      <c r="S40" s="36"/>
      <c r="T40" s="49" t="s">
        <v>159</v>
      </c>
      <c r="U40" s="36"/>
      <c r="V40" s="49" t="s">
        <v>216</v>
      </c>
      <c r="W40" s="36"/>
      <c r="X40" s="47">
        <f t="shared" si="1"/>
        <v>9250</v>
      </c>
      <c r="Y40" s="36"/>
      <c r="Z40" s="46" t="s">
        <v>65</v>
      </c>
      <c r="AA40" s="36"/>
      <c r="AB40" s="47">
        <f t="shared" si="4"/>
        <v>9250</v>
      </c>
      <c r="AC40" s="36"/>
      <c r="AD40" s="46" t="s">
        <v>65</v>
      </c>
      <c r="AE40" s="36"/>
      <c r="AF40" s="46" t="s">
        <v>65</v>
      </c>
      <c r="AG40" s="36"/>
      <c r="AH40" s="46" t="s">
        <v>65</v>
      </c>
      <c r="AI40" s="36"/>
      <c r="AJ40" s="46" t="s">
        <v>65</v>
      </c>
      <c r="AK40" s="36"/>
      <c r="AL40" s="46" t="s">
        <v>65</v>
      </c>
      <c r="AM40" s="36"/>
      <c r="AN40" s="46" t="s">
        <v>65</v>
      </c>
      <c r="AO40" s="36"/>
      <c r="AP40" s="46" t="s">
        <v>65</v>
      </c>
      <c r="AQ40" s="36"/>
      <c r="AR40" s="46" t="s">
        <v>65</v>
      </c>
      <c r="AS40" s="36"/>
      <c r="AT40" s="47">
        <v>9250</v>
      </c>
      <c r="AU40" s="36"/>
      <c r="AV40" s="46" t="s">
        <v>65</v>
      </c>
      <c r="AW40" s="36"/>
    </row>
    <row r="41" spans="1:49" ht="63.75" x14ac:dyDescent="0.25">
      <c r="A41" s="9" t="s">
        <v>217</v>
      </c>
      <c r="B41" s="2" t="s">
        <v>159</v>
      </c>
      <c r="C41" s="16" t="s">
        <v>218</v>
      </c>
      <c r="D41" s="15">
        <f t="shared" si="0"/>
        <v>9300</v>
      </c>
      <c r="E41" s="12" t="s">
        <v>65</v>
      </c>
      <c r="F41" s="15">
        <f t="shared" si="3"/>
        <v>9300</v>
      </c>
      <c r="G41" s="12" t="s">
        <v>65</v>
      </c>
      <c r="H41" s="12" t="s">
        <v>65</v>
      </c>
      <c r="I41" s="12" t="s">
        <v>65</v>
      </c>
      <c r="J41" s="12" t="s">
        <v>65</v>
      </c>
      <c r="K41" s="12" t="s">
        <v>65</v>
      </c>
      <c r="L41" s="12" t="s">
        <v>65</v>
      </c>
      <c r="M41" s="12" t="s">
        <v>65</v>
      </c>
      <c r="N41" s="12" t="s">
        <v>65</v>
      </c>
      <c r="O41" s="15">
        <v>9300</v>
      </c>
      <c r="P41" s="46" t="s">
        <v>65</v>
      </c>
      <c r="Q41" s="36"/>
      <c r="R41" s="48" t="s">
        <v>217</v>
      </c>
      <c r="S41" s="36"/>
      <c r="T41" s="49" t="s">
        <v>159</v>
      </c>
      <c r="U41" s="36"/>
      <c r="V41" s="49" t="s">
        <v>218</v>
      </c>
      <c r="W41" s="36"/>
      <c r="X41" s="47">
        <f t="shared" si="1"/>
        <v>9250</v>
      </c>
      <c r="Y41" s="36"/>
      <c r="Z41" s="46" t="s">
        <v>65</v>
      </c>
      <c r="AA41" s="36"/>
      <c r="AB41" s="47">
        <f t="shared" si="4"/>
        <v>9250</v>
      </c>
      <c r="AC41" s="36"/>
      <c r="AD41" s="46" t="s">
        <v>65</v>
      </c>
      <c r="AE41" s="36"/>
      <c r="AF41" s="46" t="s">
        <v>65</v>
      </c>
      <c r="AG41" s="36"/>
      <c r="AH41" s="46" t="s">
        <v>65</v>
      </c>
      <c r="AI41" s="36"/>
      <c r="AJ41" s="46" t="s">
        <v>65</v>
      </c>
      <c r="AK41" s="36"/>
      <c r="AL41" s="46" t="s">
        <v>65</v>
      </c>
      <c r="AM41" s="36"/>
      <c r="AN41" s="46" t="s">
        <v>65</v>
      </c>
      <c r="AO41" s="36"/>
      <c r="AP41" s="46" t="s">
        <v>65</v>
      </c>
      <c r="AQ41" s="36"/>
      <c r="AR41" s="46" t="s">
        <v>65</v>
      </c>
      <c r="AS41" s="36"/>
      <c r="AT41" s="47">
        <v>9250</v>
      </c>
      <c r="AU41" s="36"/>
      <c r="AV41" s="46" t="s">
        <v>65</v>
      </c>
      <c r="AW41" s="36"/>
    </row>
    <row r="42" spans="1:49" ht="42.75" x14ac:dyDescent="0.25">
      <c r="A42" s="9" t="s">
        <v>175</v>
      </c>
      <c r="B42" s="2" t="s">
        <v>159</v>
      </c>
      <c r="C42" s="16" t="s">
        <v>219</v>
      </c>
      <c r="D42" s="15">
        <f t="shared" si="0"/>
        <v>9300</v>
      </c>
      <c r="E42" s="12" t="s">
        <v>65</v>
      </c>
      <c r="F42" s="15">
        <f t="shared" si="3"/>
        <v>9300</v>
      </c>
      <c r="G42" s="12" t="s">
        <v>65</v>
      </c>
      <c r="H42" s="12" t="s">
        <v>65</v>
      </c>
      <c r="I42" s="12" t="s">
        <v>65</v>
      </c>
      <c r="J42" s="12" t="s">
        <v>65</v>
      </c>
      <c r="K42" s="12" t="s">
        <v>65</v>
      </c>
      <c r="L42" s="12" t="s">
        <v>65</v>
      </c>
      <c r="M42" s="12" t="s">
        <v>65</v>
      </c>
      <c r="N42" s="12" t="s">
        <v>65</v>
      </c>
      <c r="O42" s="15">
        <v>9300</v>
      </c>
      <c r="P42" s="46" t="s">
        <v>65</v>
      </c>
      <c r="Q42" s="36"/>
      <c r="R42" s="48" t="s">
        <v>175</v>
      </c>
      <c r="S42" s="36"/>
      <c r="T42" s="49" t="s">
        <v>159</v>
      </c>
      <c r="U42" s="36"/>
      <c r="V42" s="49" t="s">
        <v>219</v>
      </c>
      <c r="W42" s="36"/>
      <c r="X42" s="47">
        <f t="shared" si="1"/>
        <v>9250</v>
      </c>
      <c r="Y42" s="36"/>
      <c r="Z42" s="46" t="s">
        <v>65</v>
      </c>
      <c r="AA42" s="36"/>
      <c r="AB42" s="47">
        <f t="shared" si="4"/>
        <v>9250</v>
      </c>
      <c r="AC42" s="36"/>
      <c r="AD42" s="46" t="s">
        <v>65</v>
      </c>
      <c r="AE42" s="36"/>
      <c r="AF42" s="46" t="s">
        <v>65</v>
      </c>
      <c r="AG42" s="36"/>
      <c r="AH42" s="46" t="s">
        <v>65</v>
      </c>
      <c r="AI42" s="36"/>
      <c r="AJ42" s="46" t="s">
        <v>65</v>
      </c>
      <c r="AK42" s="36"/>
      <c r="AL42" s="46" t="s">
        <v>65</v>
      </c>
      <c r="AM42" s="36"/>
      <c r="AN42" s="46" t="s">
        <v>65</v>
      </c>
      <c r="AO42" s="36"/>
      <c r="AP42" s="46" t="s">
        <v>65</v>
      </c>
      <c r="AQ42" s="36"/>
      <c r="AR42" s="46" t="s">
        <v>65</v>
      </c>
      <c r="AS42" s="36"/>
      <c r="AT42" s="47">
        <v>9250</v>
      </c>
      <c r="AU42" s="36"/>
      <c r="AV42" s="46" t="s">
        <v>65</v>
      </c>
      <c r="AW42" s="36"/>
    </row>
    <row r="43" spans="1:49" ht="53.25" x14ac:dyDescent="0.25">
      <c r="A43" s="9" t="s">
        <v>177</v>
      </c>
      <c r="B43" s="2" t="s">
        <v>159</v>
      </c>
      <c r="C43" s="16" t="s">
        <v>220</v>
      </c>
      <c r="D43" s="15">
        <f t="shared" si="0"/>
        <v>9300</v>
      </c>
      <c r="E43" s="12" t="s">
        <v>65</v>
      </c>
      <c r="F43" s="15">
        <f t="shared" si="3"/>
        <v>9300</v>
      </c>
      <c r="G43" s="12" t="s">
        <v>65</v>
      </c>
      <c r="H43" s="12" t="s">
        <v>65</v>
      </c>
      <c r="I43" s="12" t="s">
        <v>65</v>
      </c>
      <c r="J43" s="12" t="s">
        <v>65</v>
      </c>
      <c r="K43" s="12" t="s">
        <v>65</v>
      </c>
      <c r="L43" s="12" t="s">
        <v>65</v>
      </c>
      <c r="M43" s="12" t="s">
        <v>65</v>
      </c>
      <c r="N43" s="12" t="s">
        <v>65</v>
      </c>
      <c r="O43" s="15">
        <v>9300</v>
      </c>
      <c r="P43" s="46" t="s">
        <v>65</v>
      </c>
      <c r="Q43" s="36"/>
      <c r="R43" s="48" t="s">
        <v>177</v>
      </c>
      <c r="S43" s="36"/>
      <c r="T43" s="49" t="s">
        <v>159</v>
      </c>
      <c r="U43" s="36"/>
      <c r="V43" s="49" t="s">
        <v>220</v>
      </c>
      <c r="W43" s="36"/>
      <c r="X43" s="47">
        <f t="shared" si="1"/>
        <v>9250</v>
      </c>
      <c r="Y43" s="36"/>
      <c r="Z43" s="46" t="s">
        <v>65</v>
      </c>
      <c r="AA43" s="36"/>
      <c r="AB43" s="47">
        <f t="shared" si="4"/>
        <v>9250</v>
      </c>
      <c r="AC43" s="36"/>
      <c r="AD43" s="46" t="s">
        <v>65</v>
      </c>
      <c r="AE43" s="36"/>
      <c r="AF43" s="46" t="s">
        <v>65</v>
      </c>
      <c r="AG43" s="36"/>
      <c r="AH43" s="46" t="s">
        <v>65</v>
      </c>
      <c r="AI43" s="36"/>
      <c r="AJ43" s="46" t="s">
        <v>65</v>
      </c>
      <c r="AK43" s="36"/>
      <c r="AL43" s="46" t="s">
        <v>65</v>
      </c>
      <c r="AM43" s="36"/>
      <c r="AN43" s="46" t="s">
        <v>65</v>
      </c>
      <c r="AO43" s="36"/>
      <c r="AP43" s="46" t="s">
        <v>65</v>
      </c>
      <c r="AQ43" s="36"/>
      <c r="AR43" s="46" t="s">
        <v>65</v>
      </c>
      <c r="AS43" s="36"/>
      <c r="AT43" s="47">
        <v>9250</v>
      </c>
      <c r="AU43" s="36"/>
      <c r="AV43" s="46" t="s">
        <v>65</v>
      </c>
      <c r="AW43" s="36"/>
    </row>
    <row r="44" spans="1:49" ht="21.75" x14ac:dyDescent="0.25">
      <c r="A44" s="9" t="s">
        <v>179</v>
      </c>
      <c r="B44" s="2" t="s">
        <v>159</v>
      </c>
      <c r="C44" s="16" t="s">
        <v>221</v>
      </c>
      <c r="D44" s="15">
        <f t="shared" si="0"/>
        <v>9300</v>
      </c>
      <c r="E44" s="12" t="s">
        <v>65</v>
      </c>
      <c r="F44" s="15">
        <f t="shared" si="3"/>
        <v>9300</v>
      </c>
      <c r="G44" s="12" t="s">
        <v>65</v>
      </c>
      <c r="H44" s="12" t="s">
        <v>65</v>
      </c>
      <c r="I44" s="12" t="s">
        <v>65</v>
      </c>
      <c r="J44" s="12" t="s">
        <v>65</v>
      </c>
      <c r="K44" s="12" t="s">
        <v>65</v>
      </c>
      <c r="L44" s="12" t="s">
        <v>65</v>
      </c>
      <c r="M44" s="12" t="s">
        <v>65</v>
      </c>
      <c r="N44" s="12" t="s">
        <v>65</v>
      </c>
      <c r="O44" s="15">
        <v>9300</v>
      </c>
      <c r="P44" s="46" t="s">
        <v>65</v>
      </c>
      <c r="Q44" s="36"/>
      <c r="R44" s="48" t="s">
        <v>179</v>
      </c>
      <c r="S44" s="36"/>
      <c r="T44" s="49" t="s">
        <v>159</v>
      </c>
      <c r="U44" s="36"/>
      <c r="V44" s="49" t="s">
        <v>221</v>
      </c>
      <c r="W44" s="36"/>
      <c r="X44" s="47">
        <f t="shared" si="1"/>
        <v>9250</v>
      </c>
      <c r="Y44" s="36"/>
      <c r="Z44" s="46" t="s">
        <v>65</v>
      </c>
      <c r="AA44" s="36"/>
      <c r="AB44" s="47">
        <f t="shared" si="4"/>
        <v>9250</v>
      </c>
      <c r="AC44" s="36"/>
      <c r="AD44" s="46" t="s">
        <v>65</v>
      </c>
      <c r="AE44" s="36"/>
      <c r="AF44" s="46" t="s">
        <v>65</v>
      </c>
      <c r="AG44" s="36"/>
      <c r="AH44" s="46" t="s">
        <v>65</v>
      </c>
      <c r="AI44" s="36"/>
      <c r="AJ44" s="46" t="s">
        <v>65</v>
      </c>
      <c r="AK44" s="36"/>
      <c r="AL44" s="46" t="s">
        <v>65</v>
      </c>
      <c r="AM44" s="36"/>
      <c r="AN44" s="46" t="s">
        <v>65</v>
      </c>
      <c r="AO44" s="36"/>
      <c r="AP44" s="46" t="s">
        <v>65</v>
      </c>
      <c r="AQ44" s="36"/>
      <c r="AR44" s="46" t="s">
        <v>65</v>
      </c>
      <c r="AS44" s="36"/>
      <c r="AT44" s="47">
        <v>9250</v>
      </c>
      <c r="AU44" s="36"/>
      <c r="AV44" s="46" t="s">
        <v>65</v>
      </c>
      <c r="AW44" s="36"/>
    </row>
    <row r="45" spans="1:49" ht="21.75" x14ac:dyDescent="0.25">
      <c r="A45" s="9" t="s">
        <v>222</v>
      </c>
      <c r="B45" s="2" t="s">
        <v>159</v>
      </c>
      <c r="C45" s="16" t="s">
        <v>223</v>
      </c>
      <c r="D45" s="15">
        <f t="shared" si="0"/>
        <v>200000</v>
      </c>
      <c r="E45" s="12" t="s">
        <v>65</v>
      </c>
      <c r="F45" s="15">
        <f t="shared" si="3"/>
        <v>200000</v>
      </c>
      <c r="G45" s="12" t="s">
        <v>65</v>
      </c>
      <c r="H45" s="12" t="s">
        <v>65</v>
      </c>
      <c r="I45" s="12" t="s">
        <v>65</v>
      </c>
      <c r="J45" s="12" t="s">
        <v>65</v>
      </c>
      <c r="K45" s="12" t="s">
        <v>65</v>
      </c>
      <c r="L45" s="12" t="s">
        <v>65</v>
      </c>
      <c r="M45" s="12" t="s">
        <v>65</v>
      </c>
      <c r="N45" s="12" t="s">
        <v>65</v>
      </c>
      <c r="O45" s="15">
        <v>200000</v>
      </c>
      <c r="P45" s="46" t="s">
        <v>65</v>
      </c>
      <c r="Q45" s="36"/>
      <c r="R45" s="48" t="s">
        <v>222</v>
      </c>
      <c r="S45" s="36"/>
      <c r="T45" s="49" t="s">
        <v>159</v>
      </c>
      <c r="U45" s="36"/>
      <c r="V45" s="49" t="s">
        <v>223</v>
      </c>
      <c r="W45" s="36"/>
      <c r="X45" s="47" t="str">
        <f t="shared" si="1"/>
        <v>-</v>
      </c>
      <c r="Y45" s="36"/>
      <c r="Z45" s="46" t="s">
        <v>65</v>
      </c>
      <c r="AA45" s="36"/>
      <c r="AB45" s="47" t="str">
        <f t="shared" si="4"/>
        <v>-</v>
      </c>
      <c r="AC45" s="36"/>
      <c r="AD45" s="46" t="s">
        <v>65</v>
      </c>
      <c r="AE45" s="36"/>
      <c r="AF45" s="46" t="s">
        <v>65</v>
      </c>
      <c r="AG45" s="36"/>
      <c r="AH45" s="46" t="s">
        <v>65</v>
      </c>
      <c r="AI45" s="36"/>
      <c r="AJ45" s="46" t="s">
        <v>65</v>
      </c>
      <c r="AK45" s="36"/>
      <c r="AL45" s="46" t="s">
        <v>65</v>
      </c>
      <c r="AM45" s="36"/>
      <c r="AN45" s="46" t="s">
        <v>65</v>
      </c>
      <c r="AO45" s="36"/>
      <c r="AP45" s="46" t="s">
        <v>65</v>
      </c>
      <c r="AQ45" s="36"/>
      <c r="AR45" s="46" t="s">
        <v>65</v>
      </c>
      <c r="AS45" s="36"/>
      <c r="AT45" s="47" t="s">
        <v>65</v>
      </c>
      <c r="AU45" s="36"/>
      <c r="AV45" s="46" t="s">
        <v>65</v>
      </c>
      <c r="AW45" s="36"/>
    </row>
    <row r="46" spans="1:49" ht="42.75" x14ac:dyDescent="0.25">
      <c r="A46" s="9" t="s">
        <v>175</v>
      </c>
      <c r="B46" s="2" t="s">
        <v>159</v>
      </c>
      <c r="C46" s="16" t="s">
        <v>224</v>
      </c>
      <c r="D46" s="15">
        <f t="shared" si="0"/>
        <v>200000</v>
      </c>
      <c r="E46" s="12" t="s">
        <v>65</v>
      </c>
      <c r="F46" s="15">
        <f t="shared" si="3"/>
        <v>200000</v>
      </c>
      <c r="G46" s="12" t="s">
        <v>65</v>
      </c>
      <c r="H46" s="12" t="s">
        <v>65</v>
      </c>
      <c r="I46" s="12" t="s">
        <v>65</v>
      </c>
      <c r="J46" s="12" t="s">
        <v>65</v>
      </c>
      <c r="K46" s="12" t="s">
        <v>65</v>
      </c>
      <c r="L46" s="12" t="s">
        <v>65</v>
      </c>
      <c r="M46" s="12" t="s">
        <v>65</v>
      </c>
      <c r="N46" s="12" t="s">
        <v>65</v>
      </c>
      <c r="O46" s="15">
        <v>200000</v>
      </c>
      <c r="P46" s="46" t="s">
        <v>65</v>
      </c>
      <c r="Q46" s="36"/>
      <c r="R46" s="48" t="s">
        <v>175</v>
      </c>
      <c r="S46" s="36"/>
      <c r="T46" s="49" t="s">
        <v>159</v>
      </c>
      <c r="U46" s="36"/>
      <c r="V46" s="49" t="s">
        <v>224</v>
      </c>
      <c r="W46" s="36"/>
      <c r="X46" s="47" t="str">
        <f t="shared" si="1"/>
        <v>-</v>
      </c>
      <c r="Y46" s="36"/>
      <c r="Z46" s="46" t="s">
        <v>65</v>
      </c>
      <c r="AA46" s="36"/>
      <c r="AB46" s="47" t="str">
        <f t="shared" si="4"/>
        <v>-</v>
      </c>
      <c r="AC46" s="36"/>
      <c r="AD46" s="46" t="s">
        <v>65</v>
      </c>
      <c r="AE46" s="36"/>
      <c r="AF46" s="46" t="s">
        <v>65</v>
      </c>
      <c r="AG46" s="36"/>
      <c r="AH46" s="46" t="s">
        <v>65</v>
      </c>
      <c r="AI46" s="36"/>
      <c r="AJ46" s="46" t="s">
        <v>65</v>
      </c>
      <c r="AK46" s="36"/>
      <c r="AL46" s="46" t="s">
        <v>65</v>
      </c>
      <c r="AM46" s="36"/>
      <c r="AN46" s="46" t="s">
        <v>65</v>
      </c>
      <c r="AO46" s="36"/>
      <c r="AP46" s="46" t="s">
        <v>65</v>
      </c>
      <c r="AQ46" s="36"/>
      <c r="AR46" s="46" t="s">
        <v>65</v>
      </c>
      <c r="AS46" s="36"/>
      <c r="AT46" s="47" t="s">
        <v>65</v>
      </c>
      <c r="AU46" s="36"/>
      <c r="AV46" s="46" t="s">
        <v>65</v>
      </c>
      <c r="AW46" s="36"/>
    </row>
    <row r="47" spans="1:49" ht="53.25" x14ac:dyDescent="0.25">
      <c r="A47" s="9" t="s">
        <v>177</v>
      </c>
      <c r="B47" s="2" t="s">
        <v>159</v>
      </c>
      <c r="C47" s="16" t="s">
        <v>225</v>
      </c>
      <c r="D47" s="15">
        <f t="shared" si="0"/>
        <v>200000</v>
      </c>
      <c r="E47" s="12" t="s">
        <v>65</v>
      </c>
      <c r="F47" s="15">
        <f t="shared" si="3"/>
        <v>200000</v>
      </c>
      <c r="G47" s="12" t="s">
        <v>65</v>
      </c>
      <c r="H47" s="12" t="s">
        <v>65</v>
      </c>
      <c r="I47" s="12" t="s">
        <v>65</v>
      </c>
      <c r="J47" s="12" t="s">
        <v>65</v>
      </c>
      <c r="K47" s="12" t="s">
        <v>65</v>
      </c>
      <c r="L47" s="12" t="s">
        <v>65</v>
      </c>
      <c r="M47" s="12" t="s">
        <v>65</v>
      </c>
      <c r="N47" s="12" t="s">
        <v>65</v>
      </c>
      <c r="O47" s="15">
        <v>200000</v>
      </c>
      <c r="P47" s="46" t="s">
        <v>65</v>
      </c>
      <c r="Q47" s="36"/>
      <c r="R47" s="48" t="s">
        <v>177</v>
      </c>
      <c r="S47" s="36"/>
      <c r="T47" s="49" t="s">
        <v>159</v>
      </c>
      <c r="U47" s="36"/>
      <c r="V47" s="49" t="s">
        <v>225</v>
      </c>
      <c r="W47" s="36"/>
      <c r="X47" s="47" t="str">
        <f t="shared" si="1"/>
        <v>-</v>
      </c>
      <c r="Y47" s="36"/>
      <c r="Z47" s="46" t="s">
        <v>65</v>
      </c>
      <c r="AA47" s="36"/>
      <c r="AB47" s="47" t="str">
        <f t="shared" si="4"/>
        <v>-</v>
      </c>
      <c r="AC47" s="36"/>
      <c r="AD47" s="46" t="s">
        <v>65</v>
      </c>
      <c r="AE47" s="36"/>
      <c r="AF47" s="46" t="s">
        <v>65</v>
      </c>
      <c r="AG47" s="36"/>
      <c r="AH47" s="46" t="s">
        <v>65</v>
      </c>
      <c r="AI47" s="36"/>
      <c r="AJ47" s="46" t="s">
        <v>65</v>
      </c>
      <c r="AK47" s="36"/>
      <c r="AL47" s="46" t="s">
        <v>65</v>
      </c>
      <c r="AM47" s="36"/>
      <c r="AN47" s="46" t="s">
        <v>65</v>
      </c>
      <c r="AO47" s="36"/>
      <c r="AP47" s="46" t="s">
        <v>65</v>
      </c>
      <c r="AQ47" s="36"/>
      <c r="AR47" s="46" t="s">
        <v>65</v>
      </c>
      <c r="AS47" s="36"/>
      <c r="AT47" s="47" t="s">
        <v>65</v>
      </c>
      <c r="AU47" s="36"/>
      <c r="AV47" s="46" t="s">
        <v>65</v>
      </c>
      <c r="AW47" s="36"/>
    </row>
    <row r="48" spans="1:49" ht="21.75" x14ac:dyDescent="0.25">
      <c r="A48" s="9" t="s">
        <v>179</v>
      </c>
      <c r="B48" s="2" t="s">
        <v>159</v>
      </c>
      <c r="C48" s="16" t="s">
        <v>226</v>
      </c>
      <c r="D48" s="15">
        <f t="shared" si="0"/>
        <v>200000</v>
      </c>
      <c r="E48" s="12" t="s">
        <v>65</v>
      </c>
      <c r="F48" s="15">
        <f t="shared" si="3"/>
        <v>200000</v>
      </c>
      <c r="G48" s="12" t="s">
        <v>65</v>
      </c>
      <c r="H48" s="12" t="s">
        <v>65</v>
      </c>
      <c r="I48" s="12" t="s">
        <v>65</v>
      </c>
      <c r="J48" s="12" t="s">
        <v>65</v>
      </c>
      <c r="K48" s="12" t="s">
        <v>65</v>
      </c>
      <c r="L48" s="12" t="s">
        <v>65</v>
      </c>
      <c r="M48" s="12" t="s">
        <v>65</v>
      </c>
      <c r="N48" s="12" t="s">
        <v>65</v>
      </c>
      <c r="O48" s="15">
        <v>200000</v>
      </c>
      <c r="P48" s="46" t="s">
        <v>65</v>
      </c>
      <c r="Q48" s="36"/>
      <c r="R48" s="48" t="s">
        <v>179</v>
      </c>
      <c r="S48" s="36"/>
      <c r="T48" s="49" t="s">
        <v>159</v>
      </c>
      <c r="U48" s="36"/>
      <c r="V48" s="49" t="s">
        <v>226</v>
      </c>
      <c r="W48" s="36"/>
      <c r="X48" s="47" t="str">
        <f t="shared" si="1"/>
        <v>-</v>
      </c>
      <c r="Y48" s="36"/>
      <c r="Z48" s="46" t="s">
        <v>65</v>
      </c>
      <c r="AA48" s="36"/>
      <c r="AB48" s="47" t="str">
        <f t="shared" si="4"/>
        <v>-</v>
      </c>
      <c r="AC48" s="36"/>
      <c r="AD48" s="46" t="s">
        <v>65</v>
      </c>
      <c r="AE48" s="36"/>
      <c r="AF48" s="46" t="s">
        <v>65</v>
      </c>
      <c r="AG48" s="36"/>
      <c r="AH48" s="46" t="s">
        <v>65</v>
      </c>
      <c r="AI48" s="36"/>
      <c r="AJ48" s="46" t="s">
        <v>65</v>
      </c>
      <c r="AK48" s="36"/>
      <c r="AL48" s="46" t="s">
        <v>65</v>
      </c>
      <c r="AM48" s="36"/>
      <c r="AN48" s="46" t="s">
        <v>65</v>
      </c>
      <c r="AO48" s="36"/>
      <c r="AP48" s="46" t="s">
        <v>65</v>
      </c>
      <c r="AQ48" s="36"/>
      <c r="AR48" s="46" t="s">
        <v>65</v>
      </c>
      <c r="AS48" s="36"/>
      <c r="AT48" s="47" t="s">
        <v>65</v>
      </c>
      <c r="AU48" s="36"/>
      <c r="AV48" s="46" t="s">
        <v>65</v>
      </c>
      <c r="AW48" s="36"/>
    </row>
    <row r="49" spans="1:49" x14ac:dyDescent="0.25">
      <c r="A49" s="9" t="s">
        <v>227</v>
      </c>
      <c r="B49" s="2" t="s">
        <v>159</v>
      </c>
      <c r="C49" s="16" t="s">
        <v>228</v>
      </c>
      <c r="D49" s="15">
        <f t="shared" si="0"/>
        <v>536480.5</v>
      </c>
      <c r="E49" s="12" t="s">
        <v>65</v>
      </c>
      <c r="F49" s="15">
        <f t="shared" si="3"/>
        <v>536480.5</v>
      </c>
      <c r="G49" s="12" t="s">
        <v>65</v>
      </c>
      <c r="H49" s="12" t="s">
        <v>65</v>
      </c>
      <c r="I49" s="12" t="s">
        <v>65</v>
      </c>
      <c r="J49" s="12" t="s">
        <v>65</v>
      </c>
      <c r="K49" s="12" t="s">
        <v>65</v>
      </c>
      <c r="L49" s="12" t="s">
        <v>65</v>
      </c>
      <c r="M49" s="12" t="s">
        <v>65</v>
      </c>
      <c r="N49" s="12" t="s">
        <v>65</v>
      </c>
      <c r="O49" s="15">
        <v>536480.5</v>
      </c>
      <c r="P49" s="46" t="s">
        <v>65</v>
      </c>
      <c r="Q49" s="36"/>
      <c r="R49" s="48" t="s">
        <v>227</v>
      </c>
      <c r="S49" s="36"/>
      <c r="T49" s="49" t="s">
        <v>159</v>
      </c>
      <c r="U49" s="36"/>
      <c r="V49" s="49" t="s">
        <v>228</v>
      </c>
      <c r="W49" s="36"/>
      <c r="X49" s="47">
        <f t="shared" si="1"/>
        <v>536480.5</v>
      </c>
      <c r="Y49" s="36"/>
      <c r="Z49" s="46" t="s">
        <v>65</v>
      </c>
      <c r="AA49" s="36"/>
      <c r="AB49" s="47">
        <f t="shared" si="4"/>
        <v>536480.5</v>
      </c>
      <c r="AC49" s="36"/>
      <c r="AD49" s="46" t="s">
        <v>65</v>
      </c>
      <c r="AE49" s="36"/>
      <c r="AF49" s="46" t="s">
        <v>65</v>
      </c>
      <c r="AG49" s="36"/>
      <c r="AH49" s="46" t="s">
        <v>65</v>
      </c>
      <c r="AI49" s="36"/>
      <c r="AJ49" s="46" t="s">
        <v>65</v>
      </c>
      <c r="AK49" s="36"/>
      <c r="AL49" s="46" t="s">
        <v>65</v>
      </c>
      <c r="AM49" s="36"/>
      <c r="AN49" s="46" t="s">
        <v>65</v>
      </c>
      <c r="AO49" s="36"/>
      <c r="AP49" s="46" t="s">
        <v>65</v>
      </c>
      <c r="AQ49" s="36"/>
      <c r="AR49" s="46" t="s">
        <v>65</v>
      </c>
      <c r="AS49" s="36"/>
      <c r="AT49" s="47">
        <v>536480.5</v>
      </c>
      <c r="AU49" s="36"/>
      <c r="AV49" s="46" t="s">
        <v>65</v>
      </c>
      <c r="AW49" s="36"/>
    </row>
    <row r="50" spans="1:49" ht="21.75" x14ac:dyDescent="0.25">
      <c r="A50" s="9" t="s">
        <v>229</v>
      </c>
      <c r="B50" s="2" t="s">
        <v>159</v>
      </c>
      <c r="C50" s="16" t="s">
        <v>230</v>
      </c>
      <c r="D50" s="15">
        <f t="shared" si="0"/>
        <v>536480.5</v>
      </c>
      <c r="E50" s="12" t="s">
        <v>65</v>
      </c>
      <c r="F50" s="15">
        <f t="shared" si="3"/>
        <v>536480.5</v>
      </c>
      <c r="G50" s="12" t="s">
        <v>65</v>
      </c>
      <c r="H50" s="12" t="s">
        <v>65</v>
      </c>
      <c r="I50" s="12" t="s">
        <v>65</v>
      </c>
      <c r="J50" s="12" t="s">
        <v>65</v>
      </c>
      <c r="K50" s="12" t="s">
        <v>65</v>
      </c>
      <c r="L50" s="12" t="s">
        <v>65</v>
      </c>
      <c r="M50" s="12" t="s">
        <v>65</v>
      </c>
      <c r="N50" s="12" t="s">
        <v>65</v>
      </c>
      <c r="O50" s="15">
        <v>536480.5</v>
      </c>
      <c r="P50" s="46" t="s">
        <v>65</v>
      </c>
      <c r="Q50" s="36"/>
      <c r="R50" s="48" t="s">
        <v>229</v>
      </c>
      <c r="S50" s="36"/>
      <c r="T50" s="49" t="s">
        <v>159</v>
      </c>
      <c r="U50" s="36"/>
      <c r="V50" s="49" t="s">
        <v>230</v>
      </c>
      <c r="W50" s="36"/>
      <c r="X50" s="47">
        <f t="shared" si="1"/>
        <v>536480.5</v>
      </c>
      <c r="Y50" s="36"/>
      <c r="Z50" s="46" t="s">
        <v>65</v>
      </c>
      <c r="AA50" s="36"/>
      <c r="AB50" s="47">
        <f t="shared" si="4"/>
        <v>536480.5</v>
      </c>
      <c r="AC50" s="36"/>
      <c r="AD50" s="46" t="s">
        <v>65</v>
      </c>
      <c r="AE50" s="36"/>
      <c r="AF50" s="46" t="s">
        <v>65</v>
      </c>
      <c r="AG50" s="36"/>
      <c r="AH50" s="46" t="s">
        <v>65</v>
      </c>
      <c r="AI50" s="36"/>
      <c r="AJ50" s="46" t="s">
        <v>65</v>
      </c>
      <c r="AK50" s="36"/>
      <c r="AL50" s="46" t="s">
        <v>65</v>
      </c>
      <c r="AM50" s="36"/>
      <c r="AN50" s="46" t="s">
        <v>65</v>
      </c>
      <c r="AO50" s="36"/>
      <c r="AP50" s="46" t="s">
        <v>65</v>
      </c>
      <c r="AQ50" s="36"/>
      <c r="AR50" s="46" t="s">
        <v>65</v>
      </c>
      <c r="AS50" s="36"/>
      <c r="AT50" s="47">
        <v>536480.5</v>
      </c>
      <c r="AU50" s="36"/>
      <c r="AV50" s="46" t="s">
        <v>65</v>
      </c>
      <c r="AW50" s="36"/>
    </row>
    <row r="51" spans="1:49" ht="42.75" x14ac:dyDescent="0.25">
      <c r="A51" s="9" t="s">
        <v>175</v>
      </c>
      <c r="B51" s="2" t="s">
        <v>159</v>
      </c>
      <c r="C51" s="16" t="s">
        <v>231</v>
      </c>
      <c r="D51" s="15">
        <f t="shared" si="0"/>
        <v>536480.5</v>
      </c>
      <c r="E51" s="12" t="s">
        <v>65</v>
      </c>
      <c r="F51" s="15">
        <f t="shared" si="3"/>
        <v>536480.5</v>
      </c>
      <c r="G51" s="12" t="s">
        <v>65</v>
      </c>
      <c r="H51" s="12" t="s">
        <v>65</v>
      </c>
      <c r="I51" s="12" t="s">
        <v>65</v>
      </c>
      <c r="J51" s="12" t="s">
        <v>65</v>
      </c>
      <c r="K51" s="12" t="s">
        <v>65</v>
      </c>
      <c r="L51" s="12" t="s">
        <v>65</v>
      </c>
      <c r="M51" s="12" t="s">
        <v>65</v>
      </c>
      <c r="N51" s="12" t="s">
        <v>65</v>
      </c>
      <c r="O51" s="15">
        <v>536480.5</v>
      </c>
      <c r="P51" s="46" t="s">
        <v>65</v>
      </c>
      <c r="Q51" s="36"/>
      <c r="R51" s="48" t="s">
        <v>175</v>
      </c>
      <c r="S51" s="36"/>
      <c r="T51" s="49" t="s">
        <v>159</v>
      </c>
      <c r="U51" s="36"/>
      <c r="V51" s="49" t="s">
        <v>231</v>
      </c>
      <c r="W51" s="36"/>
      <c r="X51" s="47">
        <f t="shared" si="1"/>
        <v>536480.5</v>
      </c>
      <c r="Y51" s="36"/>
      <c r="Z51" s="46" t="s">
        <v>65</v>
      </c>
      <c r="AA51" s="36"/>
      <c r="AB51" s="47">
        <f t="shared" si="4"/>
        <v>536480.5</v>
      </c>
      <c r="AC51" s="36"/>
      <c r="AD51" s="46" t="s">
        <v>65</v>
      </c>
      <c r="AE51" s="36"/>
      <c r="AF51" s="46" t="s">
        <v>65</v>
      </c>
      <c r="AG51" s="36"/>
      <c r="AH51" s="46" t="s">
        <v>65</v>
      </c>
      <c r="AI51" s="36"/>
      <c r="AJ51" s="46" t="s">
        <v>65</v>
      </c>
      <c r="AK51" s="36"/>
      <c r="AL51" s="46" t="s">
        <v>65</v>
      </c>
      <c r="AM51" s="36"/>
      <c r="AN51" s="46" t="s">
        <v>65</v>
      </c>
      <c r="AO51" s="36"/>
      <c r="AP51" s="46" t="s">
        <v>65</v>
      </c>
      <c r="AQ51" s="36"/>
      <c r="AR51" s="46" t="s">
        <v>65</v>
      </c>
      <c r="AS51" s="36"/>
      <c r="AT51" s="47">
        <v>536480.5</v>
      </c>
      <c r="AU51" s="36"/>
      <c r="AV51" s="46" t="s">
        <v>65</v>
      </c>
      <c r="AW51" s="36"/>
    </row>
    <row r="52" spans="1:49" ht="53.25" x14ac:dyDescent="0.25">
      <c r="A52" s="9" t="s">
        <v>177</v>
      </c>
      <c r="B52" s="2" t="s">
        <v>159</v>
      </c>
      <c r="C52" s="16" t="s">
        <v>232</v>
      </c>
      <c r="D52" s="15">
        <f t="shared" si="0"/>
        <v>536480.5</v>
      </c>
      <c r="E52" s="12" t="s">
        <v>65</v>
      </c>
      <c r="F52" s="15">
        <f t="shared" si="3"/>
        <v>536480.5</v>
      </c>
      <c r="G52" s="12" t="s">
        <v>65</v>
      </c>
      <c r="H52" s="12" t="s">
        <v>65</v>
      </c>
      <c r="I52" s="12" t="s">
        <v>65</v>
      </c>
      <c r="J52" s="12" t="s">
        <v>65</v>
      </c>
      <c r="K52" s="12" t="s">
        <v>65</v>
      </c>
      <c r="L52" s="12" t="s">
        <v>65</v>
      </c>
      <c r="M52" s="12" t="s">
        <v>65</v>
      </c>
      <c r="N52" s="12" t="s">
        <v>65</v>
      </c>
      <c r="O52" s="15">
        <v>536480.5</v>
      </c>
      <c r="P52" s="46" t="s">
        <v>65</v>
      </c>
      <c r="Q52" s="36"/>
      <c r="R52" s="48" t="s">
        <v>177</v>
      </c>
      <c r="S52" s="36"/>
      <c r="T52" s="49" t="s">
        <v>159</v>
      </c>
      <c r="U52" s="36"/>
      <c r="V52" s="49" t="s">
        <v>232</v>
      </c>
      <c r="W52" s="36"/>
      <c r="X52" s="47">
        <f t="shared" si="1"/>
        <v>536480.5</v>
      </c>
      <c r="Y52" s="36"/>
      <c r="Z52" s="46" t="s">
        <v>65</v>
      </c>
      <c r="AA52" s="36"/>
      <c r="AB52" s="47">
        <f t="shared" si="4"/>
        <v>536480.5</v>
      </c>
      <c r="AC52" s="36"/>
      <c r="AD52" s="46" t="s">
        <v>65</v>
      </c>
      <c r="AE52" s="36"/>
      <c r="AF52" s="46" t="s">
        <v>65</v>
      </c>
      <c r="AG52" s="36"/>
      <c r="AH52" s="46" t="s">
        <v>65</v>
      </c>
      <c r="AI52" s="36"/>
      <c r="AJ52" s="46" t="s">
        <v>65</v>
      </c>
      <c r="AK52" s="36"/>
      <c r="AL52" s="46" t="s">
        <v>65</v>
      </c>
      <c r="AM52" s="36"/>
      <c r="AN52" s="46" t="s">
        <v>65</v>
      </c>
      <c r="AO52" s="36"/>
      <c r="AP52" s="46" t="s">
        <v>65</v>
      </c>
      <c r="AQ52" s="36"/>
      <c r="AR52" s="46" t="s">
        <v>65</v>
      </c>
      <c r="AS52" s="36"/>
      <c r="AT52" s="47">
        <v>536480.5</v>
      </c>
      <c r="AU52" s="36"/>
      <c r="AV52" s="46" t="s">
        <v>65</v>
      </c>
      <c r="AW52" s="36"/>
    </row>
    <row r="53" spans="1:49" ht="21.75" x14ac:dyDescent="0.25">
      <c r="A53" s="9" t="s">
        <v>179</v>
      </c>
      <c r="B53" s="2" t="s">
        <v>159</v>
      </c>
      <c r="C53" s="16" t="s">
        <v>233</v>
      </c>
      <c r="D53" s="15">
        <f t="shared" si="0"/>
        <v>536480.5</v>
      </c>
      <c r="E53" s="12" t="s">
        <v>65</v>
      </c>
      <c r="F53" s="15">
        <f t="shared" si="3"/>
        <v>536480.5</v>
      </c>
      <c r="G53" s="12" t="s">
        <v>65</v>
      </c>
      <c r="H53" s="12" t="s">
        <v>65</v>
      </c>
      <c r="I53" s="12" t="s">
        <v>65</v>
      </c>
      <c r="J53" s="12" t="s">
        <v>65</v>
      </c>
      <c r="K53" s="12" t="s">
        <v>65</v>
      </c>
      <c r="L53" s="12" t="s">
        <v>65</v>
      </c>
      <c r="M53" s="12" t="s">
        <v>65</v>
      </c>
      <c r="N53" s="12" t="s">
        <v>65</v>
      </c>
      <c r="O53" s="15">
        <v>536480.5</v>
      </c>
      <c r="P53" s="46" t="s">
        <v>65</v>
      </c>
      <c r="Q53" s="36"/>
      <c r="R53" s="48" t="s">
        <v>179</v>
      </c>
      <c r="S53" s="36"/>
      <c r="T53" s="49" t="s">
        <v>159</v>
      </c>
      <c r="U53" s="36"/>
      <c r="V53" s="49" t="s">
        <v>233</v>
      </c>
      <c r="W53" s="36"/>
      <c r="X53" s="47">
        <f t="shared" si="1"/>
        <v>536480.5</v>
      </c>
      <c r="Y53" s="36"/>
      <c r="Z53" s="46" t="s">
        <v>65</v>
      </c>
      <c r="AA53" s="36"/>
      <c r="AB53" s="47">
        <f t="shared" si="4"/>
        <v>536480.5</v>
      </c>
      <c r="AC53" s="36"/>
      <c r="AD53" s="46" t="s">
        <v>65</v>
      </c>
      <c r="AE53" s="36"/>
      <c r="AF53" s="46" t="s">
        <v>65</v>
      </c>
      <c r="AG53" s="36"/>
      <c r="AH53" s="46" t="s">
        <v>65</v>
      </c>
      <c r="AI53" s="36"/>
      <c r="AJ53" s="46" t="s">
        <v>65</v>
      </c>
      <c r="AK53" s="36"/>
      <c r="AL53" s="46" t="s">
        <v>65</v>
      </c>
      <c r="AM53" s="36"/>
      <c r="AN53" s="46" t="s">
        <v>65</v>
      </c>
      <c r="AO53" s="36"/>
      <c r="AP53" s="46" t="s">
        <v>65</v>
      </c>
      <c r="AQ53" s="36"/>
      <c r="AR53" s="46" t="s">
        <v>65</v>
      </c>
      <c r="AS53" s="36"/>
      <c r="AT53" s="47">
        <v>536480.5</v>
      </c>
      <c r="AU53" s="36"/>
      <c r="AV53" s="46" t="s">
        <v>65</v>
      </c>
      <c r="AW53" s="36"/>
    </row>
    <row r="54" spans="1:49" ht="21.75" x14ac:dyDescent="0.25">
      <c r="A54" s="9" t="s">
        <v>234</v>
      </c>
      <c r="B54" s="2" t="s">
        <v>159</v>
      </c>
      <c r="C54" s="16" t="s">
        <v>235</v>
      </c>
      <c r="D54" s="15">
        <f t="shared" si="0"/>
        <v>9486668</v>
      </c>
      <c r="E54" s="12" t="s">
        <v>65</v>
      </c>
      <c r="F54" s="15">
        <f t="shared" si="3"/>
        <v>9486668</v>
      </c>
      <c r="G54" s="12" t="s">
        <v>65</v>
      </c>
      <c r="H54" s="12" t="s">
        <v>65</v>
      </c>
      <c r="I54" s="12" t="s">
        <v>65</v>
      </c>
      <c r="J54" s="12" t="s">
        <v>65</v>
      </c>
      <c r="K54" s="12" t="s">
        <v>65</v>
      </c>
      <c r="L54" s="12" t="s">
        <v>65</v>
      </c>
      <c r="M54" s="12" t="s">
        <v>65</v>
      </c>
      <c r="N54" s="12" t="s">
        <v>65</v>
      </c>
      <c r="O54" s="15">
        <f>O55+O59</f>
        <v>9486668</v>
      </c>
      <c r="P54" s="46" t="s">
        <v>65</v>
      </c>
      <c r="Q54" s="36"/>
      <c r="R54" s="48" t="s">
        <v>234</v>
      </c>
      <c r="S54" s="36"/>
      <c r="T54" s="49" t="s">
        <v>159</v>
      </c>
      <c r="U54" s="36"/>
      <c r="V54" s="49" t="s">
        <v>235</v>
      </c>
      <c r="W54" s="36"/>
      <c r="X54" s="47">
        <f t="shared" si="1"/>
        <v>2296089.69</v>
      </c>
      <c r="Y54" s="36"/>
      <c r="Z54" s="46" t="s">
        <v>65</v>
      </c>
      <c r="AA54" s="36"/>
      <c r="AB54" s="47">
        <f t="shared" si="4"/>
        <v>2296089.69</v>
      </c>
      <c r="AC54" s="36"/>
      <c r="AD54" s="46" t="s">
        <v>65</v>
      </c>
      <c r="AE54" s="36"/>
      <c r="AF54" s="46" t="s">
        <v>65</v>
      </c>
      <c r="AG54" s="36"/>
      <c r="AH54" s="46" t="s">
        <v>65</v>
      </c>
      <c r="AI54" s="36"/>
      <c r="AJ54" s="46" t="s">
        <v>65</v>
      </c>
      <c r="AK54" s="36"/>
      <c r="AL54" s="46" t="s">
        <v>65</v>
      </c>
      <c r="AM54" s="36"/>
      <c r="AN54" s="46" t="s">
        <v>65</v>
      </c>
      <c r="AO54" s="36"/>
      <c r="AP54" s="46" t="s">
        <v>65</v>
      </c>
      <c r="AQ54" s="36"/>
      <c r="AR54" s="46" t="s">
        <v>65</v>
      </c>
      <c r="AS54" s="36"/>
      <c r="AT54" s="47">
        <v>2296089.69</v>
      </c>
      <c r="AU54" s="36"/>
      <c r="AV54" s="46" t="s">
        <v>65</v>
      </c>
      <c r="AW54" s="36"/>
    </row>
    <row r="55" spans="1:49" x14ac:dyDescent="0.25">
      <c r="A55" s="9" t="s">
        <v>236</v>
      </c>
      <c r="B55" s="2" t="s">
        <v>159</v>
      </c>
      <c r="C55" s="16" t="s">
        <v>237</v>
      </c>
      <c r="D55" s="15">
        <f t="shared" si="0"/>
        <v>56300</v>
      </c>
      <c r="E55" s="12" t="s">
        <v>65</v>
      </c>
      <c r="F55" s="15">
        <f t="shared" si="3"/>
        <v>56300</v>
      </c>
      <c r="G55" s="12" t="s">
        <v>65</v>
      </c>
      <c r="H55" s="12" t="s">
        <v>65</v>
      </c>
      <c r="I55" s="12" t="s">
        <v>65</v>
      </c>
      <c r="J55" s="12" t="s">
        <v>65</v>
      </c>
      <c r="K55" s="12" t="s">
        <v>65</v>
      </c>
      <c r="L55" s="12" t="s">
        <v>65</v>
      </c>
      <c r="M55" s="12" t="s">
        <v>65</v>
      </c>
      <c r="N55" s="12" t="s">
        <v>65</v>
      </c>
      <c r="O55" s="15">
        <f>O56</f>
        <v>56300</v>
      </c>
      <c r="P55" s="46" t="s">
        <v>65</v>
      </c>
      <c r="Q55" s="36"/>
      <c r="R55" s="48" t="s">
        <v>236</v>
      </c>
      <c r="S55" s="36"/>
      <c r="T55" s="49" t="s">
        <v>159</v>
      </c>
      <c r="U55" s="36"/>
      <c r="V55" s="49" t="s">
        <v>237</v>
      </c>
      <c r="W55" s="36"/>
      <c r="X55" s="47">
        <f t="shared" si="1"/>
        <v>45894.61</v>
      </c>
      <c r="Y55" s="36"/>
      <c r="Z55" s="46" t="s">
        <v>65</v>
      </c>
      <c r="AA55" s="36"/>
      <c r="AB55" s="47">
        <f t="shared" si="4"/>
        <v>45894.61</v>
      </c>
      <c r="AC55" s="36"/>
      <c r="AD55" s="46" t="s">
        <v>65</v>
      </c>
      <c r="AE55" s="36"/>
      <c r="AF55" s="46" t="s">
        <v>65</v>
      </c>
      <c r="AG55" s="36"/>
      <c r="AH55" s="46" t="s">
        <v>65</v>
      </c>
      <c r="AI55" s="36"/>
      <c r="AJ55" s="46" t="s">
        <v>65</v>
      </c>
      <c r="AK55" s="36"/>
      <c r="AL55" s="46" t="s">
        <v>65</v>
      </c>
      <c r="AM55" s="36"/>
      <c r="AN55" s="46" t="s">
        <v>65</v>
      </c>
      <c r="AO55" s="36"/>
      <c r="AP55" s="46" t="s">
        <v>65</v>
      </c>
      <c r="AQ55" s="36"/>
      <c r="AR55" s="46" t="s">
        <v>65</v>
      </c>
      <c r="AS55" s="36"/>
      <c r="AT55" s="47">
        <v>45894.61</v>
      </c>
      <c r="AU55" s="36"/>
      <c r="AV55" s="46" t="s">
        <v>65</v>
      </c>
      <c r="AW55" s="36"/>
    </row>
    <row r="56" spans="1:49" ht="42.75" x14ac:dyDescent="0.25">
      <c r="A56" s="9" t="s">
        <v>175</v>
      </c>
      <c r="B56" s="2" t="s">
        <v>159</v>
      </c>
      <c r="C56" s="16" t="s">
        <v>238</v>
      </c>
      <c r="D56" s="15">
        <f t="shared" si="0"/>
        <v>56300</v>
      </c>
      <c r="E56" s="12" t="s">
        <v>65</v>
      </c>
      <c r="F56" s="15">
        <f t="shared" si="3"/>
        <v>56300</v>
      </c>
      <c r="G56" s="12" t="s">
        <v>65</v>
      </c>
      <c r="H56" s="12" t="s">
        <v>65</v>
      </c>
      <c r="I56" s="12" t="s">
        <v>65</v>
      </c>
      <c r="J56" s="12" t="s">
        <v>65</v>
      </c>
      <c r="K56" s="12" t="s">
        <v>65</v>
      </c>
      <c r="L56" s="12" t="s">
        <v>65</v>
      </c>
      <c r="M56" s="12" t="s">
        <v>65</v>
      </c>
      <c r="N56" s="12" t="s">
        <v>65</v>
      </c>
      <c r="O56" s="15">
        <f>O57</f>
        <v>56300</v>
      </c>
      <c r="P56" s="46" t="s">
        <v>65</v>
      </c>
      <c r="Q56" s="36"/>
      <c r="R56" s="48" t="s">
        <v>175</v>
      </c>
      <c r="S56" s="36"/>
      <c r="T56" s="49" t="s">
        <v>159</v>
      </c>
      <c r="U56" s="36"/>
      <c r="V56" s="49" t="s">
        <v>238</v>
      </c>
      <c r="W56" s="36"/>
      <c r="X56" s="47">
        <f t="shared" si="1"/>
        <v>45894.61</v>
      </c>
      <c r="Y56" s="36"/>
      <c r="Z56" s="46" t="s">
        <v>65</v>
      </c>
      <c r="AA56" s="36"/>
      <c r="AB56" s="47">
        <f t="shared" si="4"/>
        <v>45894.61</v>
      </c>
      <c r="AC56" s="36"/>
      <c r="AD56" s="46" t="s">
        <v>65</v>
      </c>
      <c r="AE56" s="36"/>
      <c r="AF56" s="46" t="s">
        <v>65</v>
      </c>
      <c r="AG56" s="36"/>
      <c r="AH56" s="46" t="s">
        <v>65</v>
      </c>
      <c r="AI56" s="36"/>
      <c r="AJ56" s="46" t="s">
        <v>65</v>
      </c>
      <c r="AK56" s="36"/>
      <c r="AL56" s="46" t="s">
        <v>65</v>
      </c>
      <c r="AM56" s="36"/>
      <c r="AN56" s="46" t="s">
        <v>65</v>
      </c>
      <c r="AO56" s="36"/>
      <c r="AP56" s="46" t="s">
        <v>65</v>
      </c>
      <c r="AQ56" s="36"/>
      <c r="AR56" s="46" t="s">
        <v>65</v>
      </c>
      <c r="AS56" s="36"/>
      <c r="AT56" s="47">
        <v>45894.61</v>
      </c>
      <c r="AU56" s="36"/>
      <c r="AV56" s="46" t="s">
        <v>65</v>
      </c>
      <c r="AW56" s="36"/>
    </row>
    <row r="57" spans="1:49" ht="53.25" x14ac:dyDescent="0.25">
      <c r="A57" s="9" t="s">
        <v>177</v>
      </c>
      <c r="B57" s="2" t="s">
        <v>159</v>
      </c>
      <c r="C57" s="16" t="s">
        <v>239</v>
      </c>
      <c r="D57" s="15">
        <f t="shared" si="0"/>
        <v>56300</v>
      </c>
      <c r="E57" s="12" t="s">
        <v>65</v>
      </c>
      <c r="F57" s="15">
        <f t="shared" si="3"/>
        <v>56300</v>
      </c>
      <c r="G57" s="12" t="s">
        <v>65</v>
      </c>
      <c r="H57" s="12" t="s">
        <v>65</v>
      </c>
      <c r="I57" s="12" t="s">
        <v>65</v>
      </c>
      <c r="J57" s="12" t="s">
        <v>65</v>
      </c>
      <c r="K57" s="12" t="s">
        <v>65</v>
      </c>
      <c r="L57" s="12" t="s">
        <v>65</v>
      </c>
      <c r="M57" s="12" t="s">
        <v>65</v>
      </c>
      <c r="N57" s="12" t="s">
        <v>65</v>
      </c>
      <c r="O57" s="15">
        <f>O58</f>
        <v>56300</v>
      </c>
      <c r="P57" s="46" t="s">
        <v>65</v>
      </c>
      <c r="Q57" s="36"/>
      <c r="R57" s="48" t="s">
        <v>177</v>
      </c>
      <c r="S57" s="36"/>
      <c r="T57" s="49" t="s">
        <v>159</v>
      </c>
      <c r="U57" s="36"/>
      <c r="V57" s="49" t="s">
        <v>239</v>
      </c>
      <c r="W57" s="36"/>
      <c r="X57" s="47">
        <f t="shared" si="1"/>
        <v>45894.61</v>
      </c>
      <c r="Y57" s="36"/>
      <c r="Z57" s="46" t="s">
        <v>65</v>
      </c>
      <c r="AA57" s="36"/>
      <c r="AB57" s="47">
        <f t="shared" si="4"/>
        <v>45894.61</v>
      </c>
      <c r="AC57" s="36"/>
      <c r="AD57" s="46" t="s">
        <v>65</v>
      </c>
      <c r="AE57" s="36"/>
      <c r="AF57" s="46" t="s">
        <v>65</v>
      </c>
      <c r="AG57" s="36"/>
      <c r="AH57" s="46" t="s">
        <v>65</v>
      </c>
      <c r="AI57" s="36"/>
      <c r="AJ57" s="46" t="s">
        <v>65</v>
      </c>
      <c r="AK57" s="36"/>
      <c r="AL57" s="46" t="s">
        <v>65</v>
      </c>
      <c r="AM57" s="36"/>
      <c r="AN57" s="46" t="s">
        <v>65</v>
      </c>
      <c r="AO57" s="36"/>
      <c r="AP57" s="46" t="s">
        <v>65</v>
      </c>
      <c r="AQ57" s="36"/>
      <c r="AR57" s="46" t="s">
        <v>65</v>
      </c>
      <c r="AS57" s="36"/>
      <c r="AT57" s="47">
        <v>45894.61</v>
      </c>
      <c r="AU57" s="36"/>
      <c r="AV57" s="46" t="s">
        <v>65</v>
      </c>
      <c r="AW57" s="36"/>
    </row>
    <row r="58" spans="1:49" ht="21.75" x14ac:dyDescent="0.25">
      <c r="A58" s="9" t="s">
        <v>179</v>
      </c>
      <c r="B58" s="2" t="s">
        <v>159</v>
      </c>
      <c r="C58" s="16" t="s">
        <v>240</v>
      </c>
      <c r="D58" s="15">
        <f t="shared" si="0"/>
        <v>56300</v>
      </c>
      <c r="E58" s="12" t="s">
        <v>65</v>
      </c>
      <c r="F58" s="15">
        <f t="shared" si="3"/>
        <v>56300</v>
      </c>
      <c r="G58" s="12" t="s">
        <v>65</v>
      </c>
      <c r="H58" s="12" t="s">
        <v>65</v>
      </c>
      <c r="I58" s="12" t="s">
        <v>65</v>
      </c>
      <c r="J58" s="12" t="s">
        <v>65</v>
      </c>
      <c r="K58" s="12" t="s">
        <v>65</v>
      </c>
      <c r="L58" s="12" t="s">
        <v>65</v>
      </c>
      <c r="M58" s="12" t="s">
        <v>65</v>
      </c>
      <c r="N58" s="12" t="s">
        <v>65</v>
      </c>
      <c r="O58" s="15">
        <v>56300</v>
      </c>
      <c r="P58" s="46" t="s">
        <v>65</v>
      </c>
      <c r="Q58" s="36"/>
      <c r="R58" s="48" t="s">
        <v>179</v>
      </c>
      <c r="S58" s="36"/>
      <c r="T58" s="49" t="s">
        <v>159</v>
      </c>
      <c r="U58" s="36"/>
      <c r="V58" s="49" t="s">
        <v>240</v>
      </c>
      <c r="W58" s="36"/>
      <c r="X58" s="47">
        <f t="shared" si="1"/>
        <v>45894.61</v>
      </c>
      <c r="Y58" s="36"/>
      <c r="Z58" s="46" t="s">
        <v>65</v>
      </c>
      <c r="AA58" s="36"/>
      <c r="AB58" s="47">
        <f t="shared" si="4"/>
        <v>45894.61</v>
      </c>
      <c r="AC58" s="36"/>
      <c r="AD58" s="46" t="s">
        <v>65</v>
      </c>
      <c r="AE58" s="36"/>
      <c r="AF58" s="46" t="s">
        <v>65</v>
      </c>
      <c r="AG58" s="36"/>
      <c r="AH58" s="46" t="s">
        <v>65</v>
      </c>
      <c r="AI58" s="36"/>
      <c r="AJ58" s="46" t="s">
        <v>65</v>
      </c>
      <c r="AK58" s="36"/>
      <c r="AL58" s="46" t="s">
        <v>65</v>
      </c>
      <c r="AM58" s="36"/>
      <c r="AN58" s="46" t="s">
        <v>65</v>
      </c>
      <c r="AO58" s="36"/>
      <c r="AP58" s="46" t="s">
        <v>65</v>
      </c>
      <c r="AQ58" s="36"/>
      <c r="AR58" s="46" t="s">
        <v>65</v>
      </c>
      <c r="AS58" s="36"/>
      <c r="AT58" s="47">
        <v>45894.61</v>
      </c>
      <c r="AU58" s="36"/>
      <c r="AV58" s="46" t="s">
        <v>65</v>
      </c>
      <c r="AW58" s="36"/>
    </row>
    <row r="59" spans="1:49" x14ac:dyDescent="0.25">
      <c r="A59" s="9" t="s">
        <v>241</v>
      </c>
      <c r="B59" s="2" t="s">
        <v>159</v>
      </c>
      <c r="C59" s="16" t="s">
        <v>242</v>
      </c>
      <c r="D59" s="15">
        <f t="shared" si="0"/>
        <v>9430368</v>
      </c>
      <c r="E59" s="12" t="s">
        <v>65</v>
      </c>
      <c r="F59" s="15">
        <f t="shared" si="3"/>
        <v>9430368</v>
      </c>
      <c r="G59" s="12" t="s">
        <v>65</v>
      </c>
      <c r="H59" s="12" t="s">
        <v>65</v>
      </c>
      <c r="I59" s="12" t="s">
        <v>65</v>
      </c>
      <c r="J59" s="12" t="s">
        <v>65</v>
      </c>
      <c r="K59" s="12" t="s">
        <v>65</v>
      </c>
      <c r="L59" s="12" t="s">
        <v>65</v>
      </c>
      <c r="M59" s="12" t="s">
        <v>65</v>
      </c>
      <c r="N59" s="12" t="s">
        <v>65</v>
      </c>
      <c r="O59" s="15">
        <f>O60</f>
        <v>9430368</v>
      </c>
      <c r="P59" s="46" t="s">
        <v>65</v>
      </c>
      <c r="Q59" s="36"/>
      <c r="R59" s="48" t="s">
        <v>241</v>
      </c>
      <c r="S59" s="36"/>
      <c r="T59" s="49" t="s">
        <v>159</v>
      </c>
      <c r="U59" s="36"/>
      <c r="V59" s="49" t="s">
        <v>242</v>
      </c>
      <c r="W59" s="36"/>
      <c r="X59" s="47">
        <f t="shared" si="1"/>
        <v>2250195.08</v>
      </c>
      <c r="Y59" s="36"/>
      <c r="Z59" s="46" t="s">
        <v>65</v>
      </c>
      <c r="AA59" s="36"/>
      <c r="AB59" s="47">
        <f t="shared" si="4"/>
        <v>2250195.08</v>
      </c>
      <c r="AC59" s="36"/>
      <c r="AD59" s="46" t="s">
        <v>65</v>
      </c>
      <c r="AE59" s="36"/>
      <c r="AF59" s="46" t="s">
        <v>65</v>
      </c>
      <c r="AG59" s="36"/>
      <c r="AH59" s="46" t="s">
        <v>65</v>
      </c>
      <c r="AI59" s="36"/>
      <c r="AJ59" s="46" t="s">
        <v>65</v>
      </c>
      <c r="AK59" s="36"/>
      <c r="AL59" s="46" t="s">
        <v>65</v>
      </c>
      <c r="AM59" s="36"/>
      <c r="AN59" s="46" t="s">
        <v>65</v>
      </c>
      <c r="AO59" s="36"/>
      <c r="AP59" s="46" t="s">
        <v>65</v>
      </c>
      <c r="AQ59" s="36"/>
      <c r="AR59" s="46" t="s">
        <v>65</v>
      </c>
      <c r="AS59" s="36"/>
      <c r="AT59" s="47">
        <v>2250195.08</v>
      </c>
      <c r="AU59" s="36"/>
      <c r="AV59" s="46" t="s">
        <v>65</v>
      </c>
      <c r="AW59" s="36"/>
    </row>
    <row r="60" spans="1:49" ht="42.75" x14ac:dyDescent="0.25">
      <c r="A60" s="9" t="s">
        <v>175</v>
      </c>
      <c r="B60" s="2" t="s">
        <v>159</v>
      </c>
      <c r="C60" s="16" t="s">
        <v>243</v>
      </c>
      <c r="D60" s="15">
        <f t="shared" si="0"/>
        <v>9430368</v>
      </c>
      <c r="E60" s="12" t="s">
        <v>65</v>
      </c>
      <c r="F60" s="15">
        <f t="shared" si="3"/>
        <v>9430368</v>
      </c>
      <c r="G60" s="12" t="s">
        <v>65</v>
      </c>
      <c r="H60" s="12" t="s">
        <v>65</v>
      </c>
      <c r="I60" s="12" t="s">
        <v>65</v>
      </c>
      <c r="J60" s="12" t="s">
        <v>65</v>
      </c>
      <c r="K60" s="12" t="s">
        <v>65</v>
      </c>
      <c r="L60" s="12" t="s">
        <v>65</v>
      </c>
      <c r="M60" s="12" t="s">
        <v>65</v>
      </c>
      <c r="N60" s="12" t="s">
        <v>65</v>
      </c>
      <c r="O60" s="15">
        <f>O61</f>
        <v>9430368</v>
      </c>
      <c r="P60" s="46" t="s">
        <v>65</v>
      </c>
      <c r="Q60" s="36"/>
      <c r="R60" s="48" t="s">
        <v>175</v>
      </c>
      <c r="S60" s="36"/>
      <c r="T60" s="49" t="s">
        <v>159</v>
      </c>
      <c r="U60" s="36"/>
      <c r="V60" s="49" t="s">
        <v>243</v>
      </c>
      <c r="W60" s="36"/>
      <c r="X60" s="47">
        <f t="shared" si="1"/>
        <v>2250195.08</v>
      </c>
      <c r="Y60" s="36"/>
      <c r="Z60" s="46" t="s">
        <v>65</v>
      </c>
      <c r="AA60" s="36"/>
      <c r="AB60" s="47">
        <f t="shared" si="4"/>
        <v>2250195.08</v>
      </c>
      <c r="AC60" s="36"/>
      <c r="AD60" s="46" t="s">
        <v>65</v>
      </c>
      <c r="AE60" s="36"/>
      <c r="AF60" s="46" t="s">
        <v>65</v>
      </c>
      <c r="AG60" s="36"/>
      <c r="AH60" s="46" t="s">
        <v>65</v>
      </c>
      <c r="AI60" s="36"/>
      <c r="AJ60" s="46" t="s">
        <v>65</v>
      </c>
      <c r="AK60" s="36"/>
      <c r="AL60" s="46" t="s">
        <v>65</v>
      </c>
      <c r="AM60" s="36"/>
      <c r="AN60" s="46" t="s">
        <v>65</v>
      </c>
      <c r="AO60" s="36"/>
      <c r="AP60" s="46" t="s">
        <v>65</v>
      </c>
      <c r="AQ60" s="36"/>
      <c r="AR60" s="46" t="s">
        <v>65</v>
      </c>
      <c r="AS60" s="36"/>
      <c r="AT60" s="47">
        <f>AT61</f>
        <v>2250195.08</v>
      </c>
      <c r="AU60" s="36"/>
      <c r="AV60" s="46" t="s">
        <v>65</v>
      </c>
      <c r="AW60" s="36"/>
    </row>
    <row r="61" spans="1:49" ht="53.25" x14ac:dyDescent="0.25">
      <c r="A61" s="9" t="s">
        <v>177</v>
      </c>
      <c r="B61" s="2" t="s">
        <v>159</v>
      </c>
      <c r="C61" s="16" t="s">
        <v>244</v>
      </c>
      <c r="D61" s="15">
        <f t="shared" si="0"/>
        <v>9430368</v>
      </c>
      <c r="E61" s="12" t="s">
        <v>65</v>
      </c>
      <c r="F61" s="15">
        <f t="shared" si="3"/>
        <v>9430368</v>
      </c>
      <c r="G61" s="12" t="s">
        <v>65</v>
      </c>
      <c r="H61" s="12" t="s">
        <v>65</v>
      </c>
      <c r="I61" s="12" t="s">
        <v>65</v>
      </c>
      <c r="J61" s="12" t="s">
        <v>65</v>
      </c>
      <c r="K61" s="12" t="s">
        <v>65</v>
      </c>
      <c r="L61" s="12" t="s">
        <v>65</v>
      </c>
      <c r="M61" s="12" t="s">
        <v>65</v>
      </c>
      <c r="N61" s="12" t="s">
        <v>65</v>
      </c>
      <c r="O61" s="15">
        <f>O62</f>
        <v>9430368</v>
      </c>
      <c r="P61" s="46" t="s">
        <v>65</v>
      </c>
      <c r="Q61" s="36"/>
      <c r="R61" s="48" t="s">
        <v>177</v>
      </c>
      <c r="S61" s="36"/>
      <c r="T61" s="49" t="s">
        <v>159</v>
      </c>
      <c r="U61" s="36"/>
      <c r="V61" s="49" t="s">
        <v>244</v>
      </c>
      <c r="W61" s="36"/>
      <c r="X61" s="47">
        <f t="shared" si="1"/>
        <v>2250195.08</v>
      </c>
      <c r="Y61" s="36"/>
      <c r="Z61" s="46" t="s">
        <v>65</v>
      </c>
      <c r="AA61" s="36"/>
      <c r="AB61" s="47">
        <f t="shared" si="4"/>
        <v>2250195.08</v>
      </c>
      <c r="AC61" s="36"/>
      <c r="AD61" s="46" t="s">
        <v>65</v>
      </c>
      <c r="AE61" s="36"/>
      <c r="AF61" s="46" t="s">
        <v>65</v>
      </c>
      <c r="AG61" s="36"/>
      <c r="AH61" s="46" t="s">
        <v>65</v>
      </c>
      <c r="AI61" s="36"/>
      <c r="AJ61" s="46" t="s">
        <v>65</v>
      </c>
      <c r="AK61" s="36"/>
      <c r="AL61" s="46" t="s">
        <v>65</v>
      </c>
      <c r="AM61" s="36"/>
      <c r="AN61" s="46" t="s">
        <v>65</v>
      </c>
      <c r="AO61" s="36"/>
      <c r="AP61" s="46" t="s">
        <v>65</v>
      </c>
      <c r="AQ61" s="36"/>
      <c r="AR61" s="46" t="s">
        <v>65</v>
      </c>
      <c r="AS61" s="36"/>
      <c r="AT61" s="47">
        <f>AT62</f>
        <v>2250195.08</v>
      </c>
      <c r="AU61" s="36"/>
      <c r="AV61" s="46" t="s">
        <v>65</v>
      </c>
      <c r="AW61" s="36"/>
    </row>
    <row r="62" spans="1:49" ht="21.75" x14ac:dyDescent="0.25">
      <c r="A62" s="9" t="s">
        <v>179</v>
      </c>
      <c r="B62" s="2" t="s">
        <v>159</v>
      </c>
      <c r="C62" s="16" t="s">
        <v>245</v>
      </c>
      <c r="D62" s="15">
        <f t="shared" si="0"/>
        <v>9430368</v>
      </c>
      <c r="E62" s="12" t="s">
        <v>65</v>
      </c>
      <c r="F62" s="15">
        <f t="shared" si="3"/>
        <v>9430368</v>
      </c>
      <c r="G62" s="12" t="s">
        <v>65</v>
      </c>
      <c r="H62" s="12" t="s">
        <v>65</v>
      </c>
      <c r="I62" s="12" t="s">
        <v>65</v>
      </c>
      <c r="J62" s="12" t="s">
        <v>65</v>
      </c>
      <c r="K62" s="12" t="s">
        <v>65</v>
      </c>
      <c r="L62" s="12" t="s">
        <v>65</v>
      </c>
      <c r="M62" s="12" t="s">
        <v>65</v>
      </c>
      <c r="N62" s="12" t="s">
        <v>65</v>
      </c>
      <c r="O62" s="15">
        <v>9430368</v>
      </c>
      <c r="P62" s="46" t="s">
        <v>65</v>
      </c>
      <c r="Q62" s="36"/>
      <c r="R62" s="48" t="s">
        <v>179</v>
      </c>
      <c r="S62" s="36"/>
      <c r="T62" s="49" t="s">
        <v>159</v>
      </c>
      <c r="U62" s="36"/>
      <c r="V62" s="49" t="s">
        <v>245</v>
      </c>
      <c r="W62" s="36"/>
      <c r="X62" s="47">
        <f t="shared" si="1"/>
        <v>2250195.08</v>
      </c>
      <c r="Y62" s="36"/>
      <c r="Z62" s="46" t="s">
        <v>65</v>
      </c>
      <c r="AA62" s="36"/>
      <c r="AB62" s="47">
        <f t="shared" si="4"/>
        <v>2250195.08</v>
      </c>
      <c r="AC62" s="36"/>
      <c r="AD62" s="46" t="s">
        <v>65</v>
      </c>
      <c r="AE62" s="36"/>
      <c r="AF62" s="46" t="s">
        <v>65</v>
      </c>
      <c r="AG62" s="36"/>
      <c r="AH62" s="46" t="s">
        <v>65</v>
      </c>
      <c r="AI62" s="36"/>
      <c r="AJ62" s="46" t="s">
        <v>65</v>
      </c>
      <c r="AK62" s="36"/>
      <c r="AL62" s="46" t="s">
        <v>65</v>
      </c>
      <c r="AM62" s="36"/>
      <c r="AN62" s="46" t="s">
        <v>65</v>
      </c>
      <c r="AO62" s="36"/>
      <c r="AP62" s="46" t="s">
        <v>65</v>
      </c>
      <c r="AQ62" s="36"/>
      <c r="AR62" s="46" t="s">
        <v>65</v>
      </c>
      <c r="AS62" s="36"/>
      <c r="AT62" s="47">
        <v>2250195.08</v>
      </c>
      <c r="AU62" s="36"/>
      <c r="AV62" s="46" t="s">
        <v>65</v>
      </c>
      <c r="AW62" s="36"/>
    </row>
    <row r="63" spans="1:49" ht="21.75" x14ac:dyDescent="0.25">
      <c r="A63" s="9" t="s">
        <v>184</v>
      </c>
      <c r="B63" s="2" t="s">
        <v>159</v>
      </c>
      <c r="C63" s="16" t="s">
        <v>246</v>
      </c>
      <c r="D63" s="15">
        <f t="shared" si="0"/>
        <v>205</v>
      </c>
      <c r="E63" s="12" t="s">
        <v>65</v>
      </c>
      <c r="F63" s="15">
        <f t="shared" si="3"/>
        <v>205</v>
      </c>
      <c r="G63" s="12" t="s">
        <v>65</v>
      </c>
      <c r="H63" s="12" t="s">
        <v>65</v>
      </c>
      <c r="I63" s="12" t="s">
        <v>65</v>
      </c>
      <c r="J63" s="12" t="s">
        <v>65</v>
      </c>
      <c r="K63" s="12" t="s">
        <v>65</v>
      </c>
      <c r="L63" s="12" t="s">
        <v>65</v>
      </c>
      <c r="M63" s="12" t="s">
        <v>65</v>
      </c>
      <c r="N63" s="12" t="s">
        <v>65</v>
      </c>
      <c r="O63" s="15">
        <v>205</v>
      </c>
      <c r="P63" s="46" t="s">
        <v>65</v>
      </c>
      <c r="Q63" s="36"/>
      <c r="R63" s="48" t="s">
        <v>184</v>
      </c>
      <c r="S63" s="36"/>
      <c r="T63" s="49" t="s">
        <v>159</v>
      </c>
      <c r="U63" s="36"/>
      <c r="V63" s="49" t="s">
        <v>246</v>
      </c>
      <c r="W63" s="36"/>
      <c r="X63" s="47">
        <f t="shared" si="1"/>
        <v>121.66</v>
      </c>
      <c r="Y63" s="36"/>
      <c r="Z63" s="46" t="s">
        <v>65</v>
      </c>
      <c r="AA63" s="36"/>
      <c r="AB63" s="47">
        <f t="shared" si="4"/>
        <v>121.66</v>
      </c>
      <c r="AC63" s="36"/>
      <c r="AD63" s="46" t="s">
        <v>65</v>
      </c>
      <c r="AE63" s="36"/>
      <c r="AF63" s="46" t="s">
        <v>65</v>
      </c>
      <c r="AG63" s="36"/>
      <c r="AH63" s="46" t="s">
        <v>65</v>
      </c>
      <c r="AI63" s="36"/>
      <c r="AJ63" s="46" t="s">
        <v>65</v>
      </c>
      <c r="AK63" s="36"/>
      <c r="AL63" s="46" t="s">
        <v>65</v>
      </c>
      <c r="AM63" s="36"/>
      <c r="AN63" s="46" t="s">
        <v>65</v>
      </c>
      <c r="AO63" s="36"/>
      <c r="AP63" s="46" t="s">
        <v>65</v>
      </c>
      <c r="AQ63" s="36"/>
      <c r="AR63" s="46" t="s">
        <v>65</v>
      </c>
      <c r="AS63" s="36"/>
      <c r="AT63" s="47">
        <f>AT64</f>
        <v>121.66</v>
      </c>
      <c r="AU63" s="36"/>
      <c r="AV63" s="46" t="s">
        <v>65</v>
      </c>
      <c r="AW63" s="36"/>
    </row>
    <row r="64" spans="1:49" ht="21.75" x14ac:dyDescent="0.25">
      <c r="A64" s="9" t="s">
        <v>186</v>
      </c>
      <c r="B64" s="2" t="s">
        <v>159</v>
      </c>
      <c r="C64" s="16" t="s">
        <v>247</v>
      </c>
      <c r="D64" s="15">
        <f t="shared" si="0"/>
        <v>205</v>
      </c>
      <c r="E64" s="12" t="s">
        <v>65</v>
      </c>
      <c r="F64" s="15">
        <f t="shared" si="3"/>
        <v>205</v>
      </c>
      <c r="G64" s="12" t="s">
        <v>65</v>
      </c>
      <c r="H64" s="12" t="s">
        <v>65</v>
      </c>
      <c r="I64" s="12" t="s">
        <v>65</v>
      </c>
      <c r="J64" s="12" t="s">
        <v>65</v>
      </c>
      <c r="K64" s="12" t="s">
        <v>65</v>
      </c>
      <c r="L64" s="12" t="s">
        <v>65</v>
      </c>
      <c r="M64" s="12" t="s">
        <v>65</v>
      </c>
      <c r="N64" s="12" t="s">
        <v>65</v>
      </c>
      <c r="O64" s="15">
        <v>205</v>
      </c>
      <c r="P64" s="46" t="s">
        <v>65</v>
      </c>
      <c r="Q64" s="36"/>
      <c r="R64" s="48" t="s">
        <v>186</v>
      </c>
      <c r="S64" s="36"/>
      <c r="T64" s="49" t="s">
        <v>159</v>
      </c>
      <c r="U64" s="36"/>
      <c r="V64" s="49" t="s">
        <v>247</v>
      </c>
      <c r="W64" s="36"/>
      <c r="X64" s="47">
        <f t="shared" si="1"/>
        <v>121.66</v>
      </c>
      <c r="Y64" s="36"/>
      <c r="Z64" s="46" t="s">
        <v>65</v>
      </c>
      <c r="AA64" s="36"/>
      <c r="AB64" s="47">
        <f t="shared" si="4"/>
        <v>121.66</v>
      </c>
      <c r="AC64" s="36"/>
      <c r="AD64" s="46" t="s">
        <v>65</v>
      </c>
      <c r="AE64" s="36"/>
      <c r="AF64" s="46" t="s">
        <v>65</v>
      </c>
      <c r="AG64" s="36"/>
      <c r="AH64" s="46" t="s">
        <v>65</v>
      </c>
      <c r="AI64" s="36"/>
      <c r="AJ64" s="46" t="s">
        <v>65</v>
      </c>
      <c r="AK64" s="36"/>
      <c r="AL64" s="46" t="s">
        <v>65</v>
      </c>
      <c r="AM64" s="36"/>
      <c r="AN64" s="46" t="s">
        <v>65</v>
      </c>
      <c r="AO64" s="36"/>
      <c r="AP64" s="46" t="s">
        <v>65</v>
      </c>
      <c r="AQ64" s="36"/>
      <c r="AR64" s="46" t="s">
        <v>65</v>
      </c>
      <c r="AS64" s="36"/>
      <c r="AT64" s="47">
        <f>AT65</f>
        <v>121.66</v>
      </c>
      <c r="AU64" s="36"/>
      <c r="AV64" s="46" t="s">
        <v>65</v>
      </c>
      <c r="AW64" s="36"/>
    </row>
    <row r="65" spans="1:49" x14ac:dyDescent="0.25">
      <c r="A65" s="9" t="s">
        <v>192</v>
      </c>
      <c r="B65" s="2" t="s">
        <v>159</v>
      </c>
      <c r="C65" s="16" t="s">
        <v>248</v>
      </c>
      <c r="D65" s="15">
        <f t="shared" si="0"/>
        <v>205</v>
      </c>
      <c r="E65" s="12" t="s">
        <v>65</v>
      </c>
      <c r="F65" s="15">
        <f t="shared" si="3"/>
        <v>205</v>
      </c>
      <c r="G65" s="12" t="s">
        <v>65</v>
      </c>
      <c r="H65" s="12" t="s">
        <v>65</v>
      </c>
      <c r="I65" s="12" t="s">
        <v>65</v>
      </c>
      <c r="J65" s="12" t="s">
        <v>65</v>
      </c>
      <c r="K65" s="12" t="s">
        <v>65</v>
      </c>
      <c r="L65" s="12" t="s">
        <v>65</v>
      </c>
      <c r="M65" s="12" t="s">
        <v>65</v>
      </c>
      <c r="N65" s="12" t="s">
        <v>65</v>
      </c>
      <c r="O65" s="15">
        <v>205</v>
      </c>
      <c r="P65" s="46" t="s">
        <v>65</v>
      </c>
      <c r="Q65" s="36"/>
      <c r="R65" s="48" t="s">
        <v>192</v>
      </c>
      <c r="S65" s="36"/>
      <c r="T65" s="49" t="s">
        <v>159</v>
      </c>
      <c r="U65" s="36"/>
      <c r="V65" s="49" t="s">
        <v>248</v>
      </c>
      <c r="W65" s="36"/>
      <c r="X65" s="47">
        <f t="shared" si="1"/>
        <v>121.66</v>
      </c>
      <c r="Y65" s="36"/>
      <c r="Z65" s="46" t="s">
        <v>65</v>
      </c>
      <c r="AA65" s="36"/>
      <c r="AB65" s="47">
        <f t="shared" si="4"/>
        <v>121.66</v>
      </c>
      <c r="AC65" s="36"/>
      <c r="AD65" s="46" t="s">
        <v>65</v>
      </c>
      <c r="AE65" s="36"/>
      <c r="AF65" s="46" t="s">
        <v>65</v>
      </c>
      <c r="AG65" s="36"/>
      <c r="AH65" s="46" t="s">
        <v>65</v>
      </c>
      <c r="AI65" s="36"/>
      <c r="AJ65" s="46" t="s">
        <v>65</v>
      </c>
      <c r="AK65" s="36"/>
      <c r="AL65" s="46" t="s">
        <v>65</v>
      </c>
      <c r="AM65" s="36"/>
      <c r="AN65" s="46" t="s">
        <v>65</v>
      </c>
      <c r="AO65" s="36"/>
      <c r="AP65" s="46" t="s">
        <v>65</v>
      </c>
      <c r="AQ65" s="36"/>
      <c r="AR65" s="46" t="s">
        <v>65</v>
      </c>
      <c r="AS65" s="36"/>
      <c r="AT65" s="47">
        <v>121.66</v>
      </c>
      <c r="AU65" s="36"/>
      <c r="AV65" s="46" t="s">
        <v>65</v>
      </c>
      <c r="AW65" s="36"/>
    </row>
    <row r="66" spans="1:49" ht="21.75" x14ac:dyDescent="0.25">
      <c r="A66" s="9" t="s">
        <v>249</v>
      </c>
      <c r="B66" s="2" t="s">
        <v>159</v>
      </c>
      <c r="C66" s="16" t="s">
        <v>250</v>
      </c>
      <c r="D66" s="15">
        <f t="shared" si="0"/>
        <v>25000</v>
      </c>
      <c r="E66" s="12" t="s">
        <v>65</v>
      </c>
      <c r="F66" s="15">
        <f t="shared" si="3"/>
        <v>25000</v>
      </c>
      <c r="G66" s="12" t="s">
        <v>65</v>
      </c>
      <c r="H66" s="12" t="s">
        <v>65</v>
      </c>
      <c r="I66" s="12" t="s">
        <v>65</v>
      </c>
      <c r="J66" s="12" t="s">
        <v>65</v>
      </c>
      <c r="K66" s="12" t="s">
        <v>65</v>
      </c>
      <c r="L66" s="12" t="s">
        <v>65</v>
      </c>
      <c r="M66" s="12" t="s">
        <v>65</v>
      </c>
      <c r="N66" s="12" t="s">
        <v>65</v>
      </c>
      <c r="O66" s="15">
        <v>25000</v>
      </c>
      <c r="P66" s="46" t="s">
        <v>65</v>
      </c>
      <c r="Q66" s="36"/>
      <c r="R66" s="48" t="s">
        <v>249</v>
      </c>
      <c r="S66" s="36"/>
      <c r="T66" s="49" t="s">
        <v>159</v>
      </c>
      <c r="U66" s="36"/>
      <c r="V66" s="49" t="s">
        <v>250</v>
      </c>
      <c r="W66" s="36"/>
      <c r="X66" s="47">
        <f t="shared" si="1"/>
        <v>9900</v>
      </c>
      <c r="Y66" s="36"/>
      <c r="Z66" s="46" t="s">
        <v>65</v>
      </c>
      <c r="AA66" s="36"/>
      <c r="AB66" s="47">
        <f t="shared" si="4"/>
        <v>9900</v>
      </c>
      <c r="AC66" s="36"/>
      <c r="AD66" s="46" t="s">
        <v>65</v>
      </c>
      <c r="AE66" s="36"/>
      <c r="AF66" s="46" t="s">
        <v>65</v>
      </c>
      <c r="AG66" s="36"/>
      <c r="AH66" s="46" t="s">
        <v>65</v>
      </c>
      <c r="AI66" s="36"/>
      <c r="AJ66" s="46" t="s">
        <v>65</v>
      </c>
      <c r="AK66" s="36"/>
      <c r="AL66" s="46" t="s">
        <v>65</v>
      </c>
      <c r="AM66" s="36"/>
      <c r="AN66" s="46" t="s">
        <v>65</v>
      </c>
      <c r="AO66" s="36"/>
      <c r="AP66" s="46" t="s">
        <v>65</v>
      </c>
      <c r="AQ66" s="36"/>
      <c r="AR66" s="46" t="s">
        <v>65</v>
      </c>
      <c r="AS66" s="36"/>
      <c r="AT66" s="47">
        <f>AT67</f>
        <v>9900</v>
      </c>
      <c r="AU66" s="36"/>
      <c r="AV66" s="46" t="s">
        <v>65</v>
      </c>
      <c r="AW66" s="36"/>
    </row>
    <row r="67" spans="1:49" x14ac:dyDescent="0.25">
      <c r="A67" s="9" t="s">
        <v>251</v>
      </c>
      <c r="B67" s="2" t="s">
        <v>159</v>
      </c>
      <c r="C67" s="16" t="s">
        <v>252</v>
      </c>
      <c r="D67" s="15">
        <f t="shared" si="0"/>
        <v>25000</v>
      </c>
      <c r="E67" s="12" t="s">
        <v>65</v>
      </c>
      <c r="F67" s="15">
        <f t="shared" si="3"/>
        <v>25000</v>
      </c>
      <c r="G67" s="12" t="s">
        <v>65</v>
      </c>
      <c r="H67" s="12" t="s">
        <v>65</v>
      </c>
      <c r="I67" s="12" t="s">
        <v>65</v>
      </c>
      <c r="J67" s="12" t="s">
        <v>65</v>
      </c>
      <c r="K67" s="12" t="s">
        <v>65</v>
      </c>
      <c r="L67" s="12" t="s">
        <v>65</v>
      </c>
      <c r="M67" s="12" t="s">
        <v>65</v>
      </c>
      <c r="N67" s="12" t="s">
        <v>65</v>
      </c>
      <c r="O67" s="15">
        <v>25000</v>
      </c>
      <c r="P67" s="46" t="s">
        <v>65</v>
      </c>
      <c r="Q67" s="36"/>
      <c r="R67" s="48" t="s">
        <v>251</v>
      </c>
      <c r="S67" s="36"/>
      <c r="T67" s="49" t="s">
        <v>159</v>
      </c>
      <c r="U67" s="36"/>
      <c r="V67" s="49" t="s">
        <v>252</v>
      </c>
      <c r="W67" s="36"/>
      <c r="X67" s="47">
        <f t="shared" si="1"/>
        <v>9900</v>
      </c>
      <c r="Y67" s="36"/>
      <c r="Z67" s="46" t="s">
        <v>65</v>
      </c>
      <c r="AA67" s="36"/>
      <c r="AB67" s="47">
        <f t="shared" si="4"/>
        <v>9900</v>
      </c>
      <c r="AC67" s="36"/>
      <c r="AD67" s="46" t="s">
        <v>65</v>
      </c>
      <c r="AE67" s="36"/>
      <c r="AF67" s="46" t="s">
        <v>65</v>
      </c>
      <c r="AG67" s="36"/>
      <c r="AH67" s="46" t="s">
        <v>65</v>
      </c>
      <c r="AI67" s="36"/>
      <c r="AJ67" s="46" t="s">
        <v>65</v>
      </c>
      <c r="AK67" s="36"/>
      <c r="AL67" s="46" t="s">
        <v>65</v>
      </c>
      <c r="AM67" s="36"/>
      <c r="AN67" s="46" t="s">
        <v>65</v>
      </c>
      <c r="AO67" s="36"/>
      <c r="AP67" s="46" t="s">
        <v>65</v>
      </c>
      <c r="AQ67" s="36"/>
      <c r="AR67" s="46" t="s">
        <v>65</v>
      </c>
      <c r="AS67" s="36"/>
      <c r="AT67" s="47">
        <f>AT68</f>
        <v>9900</v>
      </c>
      <c r="AU67" s="36"/>
      <c r="AV67" s="46" t="s">
        <v>65</v>
      </c>
      <c r="AW67" s="36"/>
    </row>
    <row r="68" spans="1:49" ht="42.75" x14ac:dyDescent="0.25">
      <c r="A68" s="9" t="s">
        <v>175</v>
      </c>
      <c r="B68" s="2" t="s">
        <v>159</v>
      </c>
      <c r="C68" s="16" t="s">
        <v>253</v>
      </c>
      <c r="D68" s="15">
        <f t="shared" si="0"/>
        <v>25000</v>
      </c>
      <c r="E68" s="12" t="s">
        <v>65</v>
      </c>
      <c r="F68" s="15">
        <f t="shared" si="3"/>
        <v>25000</v>
      </c>
      <c r="G68" s="12" t="s">
        <v>65</v>
      </c>
      <c r="H68" s="12" t="s">
        <v>65</v>
      </c>
      <c r="I68" s="12" t="s">
        <v>65</v>
      </c>
      <c r="J68" s="12" t="s">
        <v>65</v>
      </c>
      <c r="K68" s="12" t="s">
        <v>65</v>
      </c>
      <c r="L68" s="12" t="s">
        <v>65</v>
      </c>
      <c r="M68" s="12" t="s">
        <v>65</v>
      </c>
      <c r="N68" s="12" t="s">
        <v>65</v>
      </c>
      <c r="O68" s="15">
        <v>25000</v>
      </c>
      <c r="P68" s="46" t="s">
        <v>65</v>
      </c>
      <c r="Q68" s="36"/>
      <c r="R68" s="48" t="s">
        <v>175</v>
      </c>
      <c r="S68" s="36"/>
      <c r="T68" s="49" t="s">
        <v>159</v>
      </c>
      <c r="U68" s="36"/>
      <c r="V68" s="49" t="s">
        <v>253</v>
      </c>
      <c r="W68" s="36"/>
      <c r="X68" s="47">
        <f t="shared" si="1"/>
        <v>9900</v>
      </c>
      <c r="Y68" s="36"/>
      <c r="Z68" s="46" t="s">
        <v>65</v>
      </c>
      <c r="AA68" s="36"/>
      <c r="AB68" s="47">
        <f t="shared" si="4"/>
        <v>9900</v>
      </c>
      <c r="AC68" s="36"/>
      <c r="AD68" s="46" t="s">
        <v>65</v>
      </c>
      <c r="AE68" s="36"/>
      <c r="AF68" s="46" t="s">
        <v>65</v>
      </c>
      <c r="AG68" s="36"/>
      <c r="AH68" s="46" t="s">
        <v>65</v>
      </c>
      <c r="AI68" s="36"/>
      <c r="AJ68" s="46" t="s">
        <v>65</v>
      </c>
      <c r="AK68" s="36"/>
      <c r="AL68" s="46" t="s">
        <v>65</v>
      </c>
      <c r="AM68" s="36"/>
      <c r="AN68" s="46" t="s">
        <v>65</v>
      </c>
      <c r="AO68" s="36"/>
      <c r="AP68" s="46" t="s">
        <v>65</v>
      </c>
      <c r="AQ68" s="36"/>
      <c r="AR68" s="46" t="s">
        <v>65</v>
      </c>
      <c r="AS68" s="36"/>
      <c r="AT68" s="47">
        <f>AT69</f>
        <v>9900</v>
      </c>
      <c r="AU68" s="36"/>
      <c r="AV68" s="46" t="s">
        <v>65</v>
      </c>
      <c r="AW68" s="36"/>
    </row>
    <row r="69" spans="1:49" ht="53.25" x14ac:dyDescent="0.25">
      <c r="A69" s="9" t="s">
        <v>177</v>
      </c>
      <c r="B69" s="2" t="s">
        <v>159</v>
      </c>
      <c r="C69" s="16" t="s">
        <v>254</v>
      </c>
      <c r="D69" s="15">
        <f t="shared" si="0"/>
        <v>25000</v>
      </c>
      <c r="E69" s="12" t="s">
        <v>65</v>
      </c>
      <c r="F69" s="15">
        <f t="shared" si="3"/>
        <v>25000</v>
      </c>
      <c r="G69" s="12" t="s">
        <v>65</v>
      </c>
      <c r="H69" s="12" t="s">
        <v>65</v>
      </c>
      <c r="I69" s="12" t="s">
        <v>65</v>
      </c>
      <c r="J69" s="12" t="s">
        <v>65</v>
      </c>
      <c r="K69" s="12" t="s">
        <v>65</v>
      </c>
      <c r="L69" s="12" t="s">
        <v>65</v>
      </c>
      <c r="M69" s="12" t="s">
        <v>65</v>
      </c>
      <c r="N69" s="12" t="s">
        <v>65</v>
      </c>
      <c r="O69" s="15">
        <v>25000</v>
      </c>
      <c r="P69" s="46" t="s">
        <v>65</v>
      </c>
      <c r="Q69" s="36"/>
      <c r="R69" s="48" t="s">
        <v>177</v>
      </c>
      <c r="S69" s="36"/>
      <c r="T69" s="49" t="s">
        <v>159</v>
      </c>
      <c r="U69" s="36"/>
      <c r="V69" s="49" t="s">
        <v>254</v>
      </c>
      <c r="W69" s="36"/>
      <c r="X69" s="47">
        <f t="shared" si="1"/>
        <v>9900</v>
      </c>
      <c r="Y69" s="36"/>
      <c r="Z69" s="46" t="s">
        <v>65</v>
      </c>
      <c r="AA69" s="36"/>
      <c r="AB69" s="47">
        <f t="shared" si="4"/>
        <v>9900</v>
      </c>
      <c r="AC69" s="36"/>
      <c r="AD69" s="46" t="s">
        <v>65</v>
      </c>
      <c r="AE69" s="36"/>
      <c r="AF69" s="46" t="s">
        <v>65</v>
      </c>
      <c r="AG69" s="36"/>
      <c r="AH69" s="46" t="s">
        <v>65</v>
      </c>
      <c r="AI69" s="36"/>
      <c r="AJ69" s="46" t="s">
        <v>65</v>
      </c>
      <c r="AK69" s="36"/>
      <c r="AL69" s="46" t="s">
        <v>65</v>
      </c>
      <c r="AM69" s="36"/>
      <c r="AN69" s="46" t="s">
        <v>65</v>
      </c>
      <c r="AO69" s="36"/>
      <c r="AP69" s="46" t="s">
        <v>65</v>
      </c>
      <c r="AQ69" s="36"/>
      <c r="AR69" s="46" t="s">
        <v>65</v>
      </c>
      <c r="AS69" s="36"/>
      <c r="AT69" s="47">
        <f>AT70</f>
        <v>9900</v>
      </c>
      <c r="AU69" s="36"/>
      <c r="AV69" s="46" t="s">
        <v>65</v>
      </c>
      <c r="AW69" s="36"/>
    </row>
    <row r="70" spans="1:49" ht="21.75" x14ac:dyDescent="0.25">
      <c r="A70" s="9" t="s">
        <v>179</v>
      </c>
      <c r="B70" s="2" t="s">
        <v>159</v>
      </c>
      <c r="C70" s="16" t="s">
        <v>255</v>
      </c>
      <c r="D70" s="15">
        <f t="shared" si="0"/>
        <v>25000</v>
      </c>
      <c r="E70" s="12" t="s">
        <v>65</v>
      </c>
      <c r="F70" s="15">
        <f t="shared" si="3"/>
        <v>25000</v>
      </c>
      <c r="G70" s="12" t="s">
        <v>65</v>
      </c>
      <c r="H70" s="12" t="s">
        <v>65</v>
      </c>
      <c r="I70" s="12" t="s">
        <v>65</v>
      </c>
      <c r="J70" s="12" t="s">
        <v>65</v>
      </c>
      <c r="K70" s="12" t="s">
        <v>65</v>
      </c>
      <c r="L70" s="12" t="s">
        <v>65</v>
      </c>
      <c r="M70" s="12" t="s">
        <v>65</v>
      </c>
      <c r="N70" s="12" t="s">
        <v>65</v>
      </c>
      <c r="O70" s="15">
        <v>25000</v>
      </c>
      <c r="P70" s="46" t="s">
        <v>65</v>
      </c>
      <c r="Q70" s="36"/>
      <c r="R70" s="48" t="s">
        <v>179</v>
      </c>
      <c r="S70" s="36"/>
      <c r="T70" s="49" t="s">
        <v>159</v>
      </c>
      <c r="U70" s="36"/>
      <c r="V70" s="49" t="s">
        <v>255</v>
      </c>
      <c r="W70" s="36"/>
      <c r="X70" s="47">
        <f t="shared" si="1"/>
        <v>9900</v>
      </c>
      <c r="Y70" s="36"/>
      <c r="Z70" s="46" t="s">
        <v>65</v>
      </c>
      <c r="AA70" s="36"/>
      <c r="AB70" s="47">
        <f t="shared" si="4"/>
        <v>9900</v>
      </c>
      <c r="AC70" s="36"/>
      <c r="AD70" s="46" t="s">
        <v>65</v>
      </c>
      <c r="AE70" s="36"/>
      <c r="AF70" s="46" t="s">
        <v>65</v>
      </c>
      <c r="AG70" s="36"/>
      <c r="AH70" s="46" t="s">
        <v>65</v>
      </c>
      <c r="AI70" s="36"/>
      <c r="AJ70" s="46" t="s">
        <v>65</v>
      </c>
      <c r="AK70" s="36"/>
      <c r="AL70" s="46" t="s">
        <v>65</v>
      </c>
      <c r="AM70" s="36"/>
      <c r="AN70" s="46" t="s">
        <v>65</v>
      </c>
      <c r="AO70" s="36"/>
      <c r="AP70" s="46" t="s">
        <v>65</v>
      </c>
      <c r="AQ70" s="36"/>
      <c r="AR70" s="46" t="s">
        <v>65</v>
      </c>
      <c r="AS70" s="36"/>
      <c r="AT70" s="47">
        <v>9900</v>
      </c>
      <c r="AU70" s="36"/>
      <c r="AV70" s="46" t="s">
        <v>65</v>
      </c>
      <c r="AW70" s="36"/>
    </row>
    <row r="71" spans="1:49" ht="32.25" x14ac:dyDescent="0.25">
      <c r="A71" s="17" t="s">
        <v>256</v>
      </c>
      <c r="B71" s="7">
        <v>450</v>
      </c>
      <c r="C71" s="18" t="s">
        <v>64</v>
      </c>
      <c r="D71" s="19">
        <v>-476663.5</v>
      </c>
      <c r="E71" s="20" t="s">
        <v>65</v>
      </c>
      <c r="F71" s="19">
        <v>-476663.5</v>
      </c>
      <c r="G71" s="19">
        <v>41400</v>
      </c>
      <c r="H71" s="20" t="s">
        <v>65</v>
      </c>
      <c r="I71" s="20" t="s">
        <v>65</v>
      </c>
      <c r="J71" s="20" t="s">
        <v>65</v>
      </c>
      <c r="K71" s="20" t="s">
        <v>65</v>
      </c>
      <c r="L71" s="20" t="s">
        <v>65</v>
      </c>
      <c r="M71" s="20" t="s">
        <v>65</v>
      </c>
      <c r="N71" s="20" t="s">
        <v>65</v>
      </c>
      <c r="O71" s="19">
        <v>-435263.5</v>
      </c>
      <c r="P71" s="20" t="s">
        <v>65</v>
      </c>
      <c r="Q71" s="44" t="s">
        <v>257</v>
      </c>
      <c r="R71" s="42"/>
      <c r="S71" s="45">
        <v>450</v>
      </c>
      <c r="T71" s="42"/>
      <c r="U71" s="45" t="s">
        <v>64</v>
      </c>
      <c r="V71" s="42"/>
      <c r="W71" s="43">
        <v>373575.47</v>
      </c>
      <c r="X71" s="42"/>
      <c r="Y71" s="41" t="s">
        <v>65</v>
      </c>
      <c r="Z71" s="42"/>
      <c r="AA71" s="43">
        <v>373575.47</v>
      </c>
      <c r="AB71" s="42"/>
      <c r="AC71" s="43">
        <v>-26200</v>
      </c>
      <c r="AD71" s="42"/>
      <c r="AE71" s="41" t="s">
        <v>65</v>
      </c>
      <c r="AF71" s="42"/>
      <c r="AG71" s="41" t="s">
        <v>65</v>
      </c>
      <c r="AH71" s="42"/>
      <c r="AI71" s="41" t="s">
        <v>65</v>
      </c>
      <c r="AJ71" s="42"/>
      <c r="AK71" s="41" t="s">
        <v>65</v>
      </c>
      <c r="AL71" s="42"/>
      <c r="AM71" s="41" t="s">
        <v>65</v>
      </c>
      <c r="AN71" s="42"/>
      <c r="AO71" s="41" t="s">
        <v>65</v>
      </c>
      <c r="AP71" s="42"/>
      <c r="AQ71" s="41" t="s">
        <v>65</v>
      </c>
      <c r="AR71" s="42"/>
      <c r="AS71" s="43">
        <v>347375.47</v>
      </c>
      <c r="AT71" s="42"/>
      <c r="AU71" s="41" t="s">
        <v>65</v>
      </c>
      <c r="AV71" s="42"/>
    </row>
  </sheetData>
  <mergeCells count="1165">
    <mergeCell ref="A2:Q2"/>
    <mergeCell ref="R2:S2"/>
    <mergeCell ref="T2:U2"/>
    <mergeCell ref="V2:W2"/>
    <mergeCell ref="X2:AW2"/>
    <mergeCell ref="AJ4:AK4"/>
    <mergeCell ref="AL4:AM4"/>
    <mergeCell ref="AN4:AO4"/>
    <mergeCell ref="AP4:AQ4"/>
    <mergeCell ref="AR4:AS4"/>
    <mergeCell ref="Z4:AA4"/>
    <mergeCell ref="AB4:AC4"/>
    <mergeCell ref="AD4:AE4"/>
    <mergeCell ref="AF4:AG4"/>
    <mergeCell ref="AH4:AI4"/>
    <mergeCell ref="P4:Q4"/>
    <mergeCell ref="R4:S4"/>
    <mergeCell ref="T4:U4"/>
    <mergeCell ref="V4:W4"/>
    <mergeCell ref="X4:Y4"/>
    <mergeCell ref="D3:Q3"/>
    <mergeCell ref="R3:S3"/>
    <mergeCell ref="T3:U3"/>
    <mergeCell ref="V3:W3"/>
    <mergeCell ref="X3:AW3"/>
    <mergeCell ref="AR5:AS5"/>
    <mergeCell ref="AT5:AU5"/>
    <mergeCell ref="AV5:AW5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T4:AU4"/>
    <mergeCell ref="AV4:AW4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T7:AU7"/>
    <mergeCell ref="AV7:AW7"/>
    <mergeCell ref="AP6:AQ6"/>
    <mergeCell ref="AR6:AS6"/>
    <mergeCell ref="AT6:AU6"/>
    <mergeCell ref="AV6:AW6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J8:AK8"/>
    <mergeCell ref="AL8:AM8"/>
    <mergeCell ref="AN8:AO8"/>
    <mergeCell ref="AP8:AQ8"/>
    <mergeCell ref="AR8:AS8"/>
    <mergeCell ref="Z8:AA8"/>
    <mergeCell ref="AB8:AC8"/>
    <mergeCell ref="AD8:AE8"/>
    <mergeCell ref="AF8:AG8"/>
    <mergeCell ref="AH8:AI8"/>
    <mergeCell ref="P8:Q8"/>
    <mergeCell ref="R8:S8"/>
    <mergeCell ref="T8:U8"/>
    <mergeCell ref="V8:W8"/>
    <mergeCell ref="X8:Y8"/>
    <mergeCell ref="AN7:AO7"/>
    <mergeCell ref="AP7:AQ7"/>
    <mergeCell ref="AR7:AS7"/>
    <mergeCell ref="AR9:AS9"/>
    <mergeCell ref="AT9:AU9"/>
    <mergeCell ref="AV9:AW9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T8:AU8"/>
    <mergeCell ref="AV8:AW8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T11:AU11"/>
    <mergeCell ref="AV11:AW11"/>
    <mergeCell ref="AP10:AQ10"/>
    <mergeCell ref="AR10:AS10"/>
    <mergeCell ref="AT10:AU10"/>
    <mergeCell ref="AV10:AW10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J12:AK12"/>
    <mergeCell ref="AL12:AM12"/>
    <mergeCell ref="AN12:AO12"/>
    <mergeCell ref="AP12:AQ12"/>
    <mergeCell ref="AR12:AS12"/>
    <mergeCell ref="Z12:AA12"/>
    <mergeCell ref="AB12:AC12"/>
    <mergeCell ref="AD12:AE12"/>
    <mergeCell ref="AF12:AG12"/>
    <mergeCell ref="AH12:AI12"/>
    <mergeCell ref="P12:Q12"/>
    <mergeCell ref="R12:S12"/>
    <mergeCell ref="T12:U12"/>
    <mergeCell ref="V12:W12"/>
    <mergeCell ref="X12:Y12"/>
    <mergeCell ref="AN11:AO11"/>
    <mergeCell ref="AP11:AQ11"/>
    <mergeCell ref="AR11:AS11"/>
    <mergeCell ref="AR13:AS13"/>
    <mergeCell ref="AT13:AU13"/>
    <mergeCell ref="AV13:AW13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AL14:AM14"/>
    <mergeCell ref="AN14:AO14"/>
    <mergeCell ref="AT12:AU12"/>
    <mergeCell ref="AV12:AW12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AJ13:AK13"/>
    <mergeCell ref="AL13:AM13"/>
    <mergeCell ref="AN13:AO13"/>
    <mergeCell ref="AP13:AQ13"/>
    <mergeCell ref="AT15:AU15"/>
    <mergeCell ref="AV15:AW15"/>
    <mergeCell ref="AP14:AQ14"/>
    <mergeCell ref="AR14:AS14"/>
    <mergeCell ref="AT14:AU14"/>
    <mergeCell ref="AV14:AW14"/>
    <mergeCell ref="P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AL15:AM15"/>
    <mergeCell ref="AJ16:AK16"/>
    <mergeCell ref="AL16:AM16"/>
    <mergeCell ref="AN16:AO16"/>
    <mergeCell ref="AP16:AQ16"/>
    <mergeCell ref="AR16:AS16"/>
    <mergeCell ref="Z16:AA16"/>
    <mergeCell ref="AB16:AC16"/>
    <mergeCell ref="AD16:AE16"/>
    <mergeCell ref="AF16:AG16"/>
    <mergeCell ref="AH16:AI16"/>
    <mergeCell ref="P16:Q16"/>
    <mergeCell ref="R16:S16"/>
    <mergeCell ref="T16:U16"/>
    <mergeCell ref="V16:W16"/>
    <mergeCell ref="X16:Y16"/>
    <mergeCell ref="AN15:AO15"/>
    <mergeCell ref="AP15:AQ15"/>
    <mergeCell ref="AR15:AS15"/>
    <mergeCell ref="AR17:AS17"/>
    <mergeCell ref="AT17:AU17"/>
    <mergeCell ref="AV17:AW17"/>
    <mergeCell ref="P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AL18:AM18"/>
    <mergeCell ref="AN18:AO18"/>
    <mergeCell ref="AT16:AU16"/>
    <mergeCell ref="AV16:AW16"/>
    <mergeCell ref="P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AJ17:AK17"/>
    <mergeCell ref="AL17:AM17"/>
    <mergeCell ref="AN17:AO17"/>
    <mergeCell ref="AP17:AQ17"/>
    <mergeCell ref="AT19:AU19"/>
    <mergeCell ref="AV19:AW19"/>
    <mergeCell ref="AP18:AQ18"/>
    <mergeCell ref="AR18:AS18"/>
    <mergeCell ref="AT18:AU18"/>
    <mergeCell ref="AV18:AW18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AL19:AM19"/>
    <mergeCell ref="AJ20:AK20"/>
    <mergeCell ref="AL20:AM20"/>
    <mergeCell ref="AN20:AO20"/>
    <mergeCell ref="AP20:AQ20"/>
    <mergeCell ref="AR20:AS20"/>
    <mergeCell ref="Z20:AA20"/>
    <mergeCell ref="AB20:AC20"/>
    <mergeCell ref="AD20:AE20"/>
    <mergeCell ref="AF20:AG20"/>
    <mergeCell ref="AH20:AI20"/>
    <mergeCell ref="P20:Q20"/>
    <mergeCell ref="R20:S20"/>
    <mergeCell ref="T20:U20"/>
    <mergeCell ref="V20:W20"/>
    <mergeCell ref="X20:Y20"/>
    <mergeCell ref="AN19:AO19"/>
    <mergeCell ref="AP19:AQ19"/>
    <mergeCell ref="AR19:AS19"/>
    <mergeCell ref="AR21:AS21"/>
    <mergeCell ref="AT21:AU21"/>
    <mergeCell ref="AV21:AW21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AT20:AU20"/>
    <mergeCell ref="AV20:AW20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AL21:AM21"/>
    <mergeCell ref="AN21:AO21"/>
    <mergeCell ref="AP21:AQ21"/>
    <mergeCell ref="AT23:AU23"/>
    <mergeCell ref="AV23:AW23"/>
    <mergeCell ref="AP22:AQ22"/>
    <mergeCell ref="AR22:AS22"/>
    <mergeCell ref="AT22:AU22"/>
    <mergeCell ref="AV22:AW22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J24:AK24"/>
    <mergeCell ref="AL24:AM24"/>
    <mergeCell ref="AN24:AO24"/>
    <mergeCell ref="AP24:AQ24"/>
    <mergeCell ref="AR24:AS24"/>
    <mergeCell ref="Z24:AA24"/>
    <mergeCell ref="AB24:AC24"/>
    <mergeCell ref="AD24:AE24"/>
    <mergeCell ref="AF24:AG24"/>
    <mergeCell ref="AH24:AI24"/>
    <mergeCell ref="P24:Q24"/>
    <mergeCell ref="R24:S24"/>
    <mergeCell ref="T24:U24"/>
    <mergeCell ref="V24:W24"/>
    <mergeCell ref="X24:Y24"/>
    <mergeCell ref="AN23:AO23"/>
    <mergeCell ref="AP23:AQ23"/>
    <mergeCell ref="AR23:AS23"/>
    <mergeCell ref="AR25:AS25"/>
    <mergeCell ref="AT25:AU25"/>
    <mergeCell ref="AV25:AW25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J26:AK26"/>
    <mergeCell ref="AL26:AM26"/>
    <mergeCell ref="AN26:AO26"/>
    <mergeCell ref="AT24:AU24"/>
    <mergeCell ref="AV24:AW24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AL25:AM25"/>
    <mergeCell ref="AN25:AO25"/>
    <mergeCell ref="AP25:AQ25"/>
    <mergeCell ref="AT27:AU27"/>
    <mergeCell ref="AV27:AW27"/>
    <mergeCell ref="AP26:AQ26"/>
    <mergeCell ref="AR26:AS26"/>
    <mergeCell ref="AT26:AU26"/>
    <mergeCell ref="AV26:AW26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I27"/>
    <mergeCell ref="AJ27:AK27"/>
    <mergeCell ref="AL27:AM27"/>
    <mergeCell ref="AJ28:AK28"/>
    <mergeCell ref="AL28:AM28"/>
    <mergeCell ref="AN28:AO28"/>
    <mergeCell ref="AP28:AQ28"/>
    <mergeCell ref="AR28:AS28"/>
    <mergeCell ref="Z28:AA28"/>
    <mergeCell ref="AB28:AC28"/>
    <mergeCell ref="AD28:AE28"/>
    <mergeCell ref="AF28:AG28"/>
    <mergeCell ref="AH28:AI28"/>
    <mergeCell ref="P28:Q28"/>
    <mergeCell ref="R28:S28"/>
    <mergeCell ref="T28:U28"/>
    <mergeCell ref="V28:W28"/>
    <mergeCell ref="X28:Y28"/>
    <mergeCell ref="AN27:AO27"/>
    <mergeCell ref="AP27:AQ27"/>
    <mergeCell ref="AR27:AS27"/>
    <mergeCell ref="AR29:AS29"/>
    <mergeCell ref="AT29:AU29"/>
    <mergeCell ref="AV29:AW29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T28:AU28"/>
    <mergeCell ref="AV28:AW28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L29:AM29"/>
    <mergeCell ref="AN29:AO29"/>
    <mergeCell ref="AP29:AQ29"/>
    <mergeCell ref="AT31:AU31"/>
    <mergeCell ref="AV31:AW31"/>
    <mergeCell ref="AP30:AQ30"/>
    <mergeCell ref="AR30:AS30"/>
    <mergeCell ref="AT30:AU30"/>
    <mergeCell ref="AV30:AW30"/>
    <mergeCell ref="P31:Q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J32:AK32"/>
    <mergeCell ref="AL32:AM32"/>
    <mergeCell ref="AN32:AO32"/>
    <mergeCell ref="AP32:AQ32"/>
    <mergeCell ref="AR32:AS32"/>
    <mergeCell ref="Z32:AA32"/>
    <mergeCell ref="AB32:AC32"/>
    <mergeCell ref="AD32:AE32"/>
    <mergeCell ref="AF32:AG32"/>
    <mergeCell ref="AH32:AI32"/>
    <mergeCell ref="P32:Q32"/>
    <mergeCell ref="R32:S32"/>
    <mergeCell ref="T32:U32"/>
    <mergeCell ref="V32:W32"/>
    <mergeCell ref="X32:Y32"/>
    <mergeCell ref="AN31:AO31"/>
    <mergeCell ref="AP31:AQ31"/>
    <mergeCell ref="AR31:AS31"/>
    <mergeCell ref="AR33:AS33"/>
    <mergeCell ref="AT33:AU33"/>
    <mergeCell ref="AV33:AW33"/>
    <mergeCell ref="P34:Q34"/>
    <mergeCell ref="R34:S34"/>
    <mergeCell ref="T34:U34"/>
    <mergeCell ref="V34:W34"/>
    <mergeCell ref="X34:Y34"/>
    <mergeCell ref="Z34:AA34"/>
    <mergeCell ref="AB34:AC34"/>
    <mergeCell ref="AD34:AE34"/>
    <mergeCell ref="AF34:AG34"/>
    <mergeCell ref="AH34:AI34"/>
    <mergeCell ref="AJ34:AK34"/>
    <mergeCell ref="AL34:AM34"/>
    <mergeCell ref="AN34:AO34"/>
    <mergeCell ref="AT32:AU32"/>
    <mergeCell ref="AV32:AW32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AP33:AQ33"/>
    <mergeCell ref="AT35:AU35"/>
    <mergeCell ref="AV35:AW35"/>
    <mergeCell ref="AP34:AQ34"/>
    <mergeCell ref="AR34:AS34"/>
    <mergeCell ref="AT34:AU34"/>
    <mergeCell ref="AV34:AW34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J36:AK36"/>
    <mergeCell ref="AL36:AM36"/>
    <mergeCell ref="AN36:AO36"/>
    <mergeCell ref="AP36:AQ36"/>
    <mergeCell ref="AR36:AS36"/>
    <mergeCell ref="Z36:AA36"/>
    <mergeCell ref="AB36:AC36"/>
    <mergeCell ref="AD36:AE36"/>
    <mergeCell ref="AF36:AG36"/>
    <mergeCell ref="AH36:AI36"/>
    <mergeCell ref="P36:Q36"/>
    <mergeCell ref="R36:S36"/>
    <mergeCell ref="T36:U36"/>
    <mergeCell ref="V36:W36"/>
    <mergeCell ref="X36:Y36"/>
    <mergeCell ref="AN35:AO35"/>
    <mergeCell ref="AP35:AQ35"/>
    <mergeCell ref="AR35:AS35"/>
    <mergeCell ref="AR37:AS37"/>
    <mergeCell ref="AT37:AU37"/>
    <mergeCell ref="AV37:AW37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AL38:AM38"/>
    <mergeCell ref="AN38:AO38"/>
    <mergeCell ref="AT36:AU36"/>
    <mergeCell ref="AV36:AW36"/>
    <mergeCell ref="P37:Q37"/>
    <mergeCell ref="R37:S37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AL37:AM37"/>
    <mergeCell ref="AN37:AO37"/>
    <mergeCell ref="AP37:AQ37"/>
    <mergeCell ref="AT39:AU39"/>
    <mergeCell ref="AV39:AW39"/>
    <mergeCell ref="AP38:AQ38"/>
    <mergeCell ref="AR38:AS38"/>
    <mergeCell ref="AT38:AU38"/>
    <mergeCell ref="AV38:AW38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J40:AK40"/>
    <mergeCell ref="AL40:AM40"/>
    <mergeCell ref="AN40:AO40"/>
    <mergeCell ref="AP40:AQ40"/>
    <mergeCell ref="AR40:AS40"/>
    <mergeCell ref="Z40:AA40"/>
    <mergeCell ref="AB40:AC40"/>
    <mergeCell ref="AD40:AE40"/>
    <mergeCell ref="AF40:AG40"/>
    <mergeCell ref="AH40:AI40"/>
    <mergeCell ref="P40:Q40"/>
    <mergeCell ref="R40:S40"/>
    <mergeCell ref="T40:U40"/>
    <mergeCell ref="V40:W40"/>
    <mergeCell ref="X40:Y40"/>
    <mergeCell ref="AN39:AO39"/>
    <mergeCell ref="AP39:AQ39"/>
    <mergeCell ref="AR39:AS39"/>
    <mergeCell ref="AR41:AS41"/>
    <mergeCell ref="AT41:AU41"/>
    <mergeCell ref="AV41:AW41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AL42:AM42"/>
    <mergeCell ref="AN42:AO42"/>
    <mergeCell ref="AT40:AU40"/>
    <mergeCell ref="AV40:AW40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AL41:AM41"/>
    <mergeCell ref="AN41:AO41"/>
    <mergeCell ref="AP41:AQ41"/>
    <mergeCell ref="AT43:AU43"/>
    <mergeCell ref="AV43:AW43"/>
    <mergeCell ref="AP42:AQ42"/>
    <mergeCell ref="AR42:AS42"/>
    <mergeCell ref="AT42:AU42"/>
    <mergeCell ref="AV42:AW42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AL43:AM43"/>
    <mergeCell ref="AJ44:AK44"/>
    <mergeCell ref="AL44:AM44"/>
    <mergeCell ref="AN44:AO44"/>
    <mergeCell ref="AP44:AQ44"/>
    <mergeCell ref="AR44:AS44"/>
    <mergeCell ref="Z44:AA44"/>
    <mergeCell ref="AB44:AC44"/>
    <mergeCell ref="AD44:AE44"/>
    <mergeCell ref="AF44:AG44"/>
    <mergeCell ref="AH44:AI44"/>
    <mergeCell ref="P44:Q44"/>
    <mergeCell ref="R44:S44"/>
    <mergeCell ref="T44:U44"/>
    <mergeCell ref="V44:W44"/>
    <mergeCell ref="X44:Y44"/>
    <mergeCell ref="AN43:AO43"/>
    <mergeCell ref="AP43:AQ43"/>
    <mergeCell ref="AR43:AS43"/>
    <mergeCell ref="AR45:AS45"/>
    <mergeCell ref="AT45:AU45"/>
    <mergeCell ref="AV45:AW45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AL46:AM46"/>
    <mergeCell ref="AN46:AO46"/>
    <mergeCell ref="AT44:AU44"/>
    <mergeCell ref="AV44:AW44"/>
    <mergeCell ref="P45:Q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P45:AQ45"/>
    <mergeCell ref="AT47:AU47"/>
    <mergeCell ref="AV47:AW47"/>
    <mergeCell ref="AP46:AQ46"/>
    <mergeCell ref="AR46:AS46"/>
    <mergeCell ref="AT46:AU46"/>
    <mergeCell ref="AV46:AW46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AL47:AM47"/>
    <mergeCell ref="AJ48:AK48"/>
    <mergeCell ref="AL48:AM48"/>
    <mergeCell ref="AN48:AO48"/>
    <mergeCell ref="AP48:AQ48"/>
    <mergeCell ref="AR48:AS48"/>
    <mergeCell ref="Z48:AA48"/>
    <mergeCell ref="AB48:AC48"/>
    <mergeCell ref="AD48:AE48"/>
    <mergeCell ref="AF48:AG48"/>
    <mergeCell ref="AH48:AI48"/>
    <mergeCell ref="P48:Q48"/>
    <mergeCell ref="R48:S48"/>
    <mergeCell ref="T48:U48"/>
    <mergeCell ref="V48:W48"/>
    <mergeCell ref="X48:Y48"/>
    <mergeCell ref="AN47:AO47"/>
    <mergeCell ref="AP47:AQ47"/>
    <mergeCell ref="AR47:AS47"/>
    <mergeCell ref="AR49:AS49"/>
    <mergeCell ref="AT49:AU49"/>
    <mergeCell ref="AV49:AW49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T48:AU48"/>
    <mergeCell ref="AV48:AW48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T51:AU51"/>
    <mergeCell ref="AV51:AW51"/>
    <mergeCell ref="AP50:AQ50"/>
    <mergeCell ref="AR50:AS50"/>
    <mergeCell ref="AT50:AU50"/>
    <mergeCell ref="AV50:AW50"/>
    <mergeCell ref="P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AJ52:AK52"/>
    <mergeCell ref="AL52:AM52"/>
    <mergeCell ref="AN52:AO52"/>
    <mergeCell ref="AP52:AQ52"/>
    <mergeCell ref="AR52:AS52"/>
    <mergeCell ref="Z52:AA52"/>
    <mergeCell ref="AB52:AC52"/>
    <mergeCell ref="AD52:AE52"/>
    <mergeCell ref="AF52:AG52"/>
    <mergeCell ref="AH52:AI52"/>
    <mergeCell ref="P52:Q52"/>
    <mergeCell ref="R52:S52"/>
    <mergeCell ref="T52:U52"/>
    <mergeCell ref="V52:W52"/>
    <mergeCell ref="X52:Y52"/>
    <mergeCell ref="AN51:AO51"/>
    <mergeCell ref="AP51:AQ51"/>
    <mergeCell ref="AR51:AS51"/>
    <mergeCell ref="AR53:AS53"/>
    <mergeCell ref="AT53:AU53"/>
    <mergeCell ref="AV53:AW53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J54:AK54"/>
    <mergeCell ref="AL54:AM54"/>
    <mergeCell ref="AN54:AO54"/>
    <mergeCell ref="AT52:AU52"/>
    <mergeCell ref="AV52:AW52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AP53:AQ53"/>
    <mergeCell ref="AT55:AU55"/>
    <mergeCell ref="AV55:AW55"/>
    <mergeCell ref="AP54:AQ54"/>
    <mergeCell ref="AR54:AS54"/>
    <mergeCell ref="AT54:AU54"/>
    <mergeCell ref="AV54:AW54"/>
    <mergeCell ref="P55:Q55"/>
    <mergeCell ref="R55:S55"/>
    <mergeCell ref="T55:U55"/>
    <mergeCell ref="V55:W55"/>
    <mergeCell ref="X55:Y55"/>
    <mergeCell ref="Z55:AA55"/>
    <mergeCell ref="AB55:AC55"/>
    <mergeCell ref="AD55:AE55"/>
    <mergeCell ref="AF55:AG55"/>
    <mergeCell ref="AH55:AI55"/>
    <mergeCell ref="AJ55:AK55"/>
    <mergeCell ref="AL55:AM55"/>
    <mergeCell ref="AJ56:AK56"/>
    <mergeCell ref="AL56:AM56"/>
    <mergeCell ref="AN56:AO56"/>
    <mergeCell ref="AP56:AQ56"/>
    <mergeCell ref="AR56:AS56"/>
    <mergeCell ref="Z56:AA56"/>
    <mergeCell ref="AB56:AC56"/>
    <mergeCell ref="AD56:AE56"/>
    <mergeCell ref="AF56:AG56"/>
    <mergeCell ref="AH56:AI56"/>
    <mergeCell ref="P56:Q56"/>
    <mergeCell ref="R56:S56"/>
    <mergeCell ref="T56:U56"/>
    <mergeCell ref="V56:W56"/>
    <mergeCell ref="X56:Y56"/>
    <mergeCell ref="AN55:AO55"/>
    <mergeCell ref="AP55:AQ55"/>
    <mergeCell ref="AR55:AS55"/>
    <mergeCell ref="AR57:AS57"/>
    <mergeCell ref="AT57:AU57"/>
    <mergeCell ref="AV57:AW57"/>
    <mergeCell ref="P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J58:AK58"/>
    <mergeCell ref="AL58:AM58"/>
    <mergeCell ref="AN58:AO58"/>
    <mergeCell ref="AT56:AU56"/>
    <mergeCell ref="AV56:AW56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G57"/>
    <mergeCell ref="AH57:AI57"/>
    <mergeCell ref="AJ57:AK57"/>
    <mergeCell ref="AL57:AM57"/>
    <mergeCell ref="AN57:AO57"/>
    <mergeCell ref="AP57:AQ57"/>
    <mergeCell ref="AT59:AU59"/>
    <mergeCell ref="AV59:AW59"/>
    <mergeCell ref="AP58:AQ58"/>
    <mergeCell ref="AR58:AS58"/>
    <mergeCell ref="AT58:AU58"/>
    <mergeCell ref="AV58:AW58"/>
    <mergeCell ref="P59:Q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AH59:AI59"/>
    <mergeCell ref="AJ59:AK59"/>
    <mergeCell ref="AL59:AM59"/>
    <mergeCell ref="AJ60:AK60"/>
    <mergeCell ref="AL60:AM60"/>
    <mergeCell ref="AN60:AO60"/>
    <mergeCell ref="AP60:AQ60"/>
    <mergeCell ref="AR60:AS60"/>
    <mergeCell ref="Z60:AA60"/>
    <mergeCell ref="AB60:AC60"/>
    <mergeCell ref="AD60:AE60"/>
    <mergeCell ref="AF60:AG60"/>
    <mergeCell ref="AH60:AI60"/>
    <mergeCell ref="P60:Q60"/>
    <mergeCell ref="R60:S60"/>
    <mergeCell ref="T60:U60"/>
    <mergeCell ref="V60:W60"/>
    <mergeCell ref="X60:Y60"/>
    <mergeCell ref="AN59:AO59"/>
    <mergeCell ref="AP59:AQ59"/>
    <mergeCell ref="AR59:AS59"/>
    <mergeCell ref="AR61:AS61"/>
    <mergeCell ref="AT61:AU61"/>
    <mergeCell ref="AV61:AW61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AL62:AM62"/>
    <mergeCell ref="AN62:AO62"/>
    <mergeCell ref="AT60:AU60"/>
    <mergeCell ref="AV60:AW60"/>
    <mergeCell ref="P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AL61:AM61"/>
    <mergeCell ref="AN61:AO61"/>
    <mergeCell ref="AP61:AQ61"/>
    <mergeCell ref="AT63:AU63"/>
    <mergeCell ref="AV63:AW63"/>
    <mergeCell ref="AP62:AQ62"/>
    <mergeCell ref="AR62:AS62"/>
    <mergeCell ref="AT62:AU62"/>
    <mergeCell ref="AV62:AW62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AL63:AM63"/>
    <mergeCell ref="AJ64:AK64"/>
    <mergeCell ref="AL64:AM64"/>
    <mergeCell ref="AN64:AO64"/>
    <mergeCell ref="AP64:AQ64"/>
    <mergeCell ref="AR64:AS64"/>
    <mergeCell ref="Z64:AA64"/>
    <mergeCell ref="AB64:AC64"/>
    <mergeCell ref="AD64:AE64"/>
    <mergeCell ref="AF64:AG64"/>
    <mergeCell ref="AH64:AI64"/>
    <mergeCell ref="P64:Q64"/>
    <mergeCell ref="R64:S64"/>
    <mergeCell ref="T64:U64"/>
    <mergeCell ref="V64:W64"/>
    <mergeCell ref="X64:Y64"/>
    <mergeCell ref="AN63:AO63"/>
    <mergeCell ref="AP63:AQ63"/>
    <mergeCell ref="AR63:AS63"/>
    <mergeCell ref="AR65:AS65"/>
    <mergeCell ref="AT65:AU65"/>
    <mergeCell ref="AV65:AW65"/>
    <mergeCell ref="AT64:AU64"/>
    <mergeCell ref="AV64:AW64"/>
    <mergeCell ref="P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AL65:AM65"/>
    <mergeCell ref="AN65:AO65"/>
    <mergeCell ref="AP65:AQ65"/>
    <mergeCell ref="X67:Y67"/>
    <mergeCell ref="AB67:AC67"/>
    <mergeCell ref="AB68:AC68"/>
    <mergeCell ref="X68:Y68"/>
    <mergeCell ref="X70:Y70"/>
    <mergeCell ref="AB70:AC70"/>
    <mergeCell ref="X69:Y69"/>
    <mergeCell ref="AB69:AC69"/>
    <mergeCell ref="AN66:AO66"/>
    <mergeCell ref="AP66:AQ66"/>
    <mergeCell ref="AR66:AS66"/>
    <mergeCell ref="AT66:AU66"/>
    <mergeCell ref="AV66:AW66"/>
    <mergeCell ref="P66:Q66"/>
    <mergeCell ref="R66:S66"/>
    <mergeCell ref="T66:U66"/>
    <mergeCell ref="V66:W66"/>
    <mergeCell ref="X66:Y66"/>
    <mergeCell ref="Z66:AA66"/>
    <mergeCell ref="AB66:AC66"/>
    <mergeCell ref="AD66:AE66"/>
    <mergeCell ref="AF66:AG66"/>
    <mergeCell ref="AH66:AI66"/>
    <mergeCell ref="AJ66:AK66"/>
    <mergeCell ref="AL66:AM66"/>
    <mergeCell ref="AT67:AU67"/>
    <mergeCell ref="AV67:AW67"/>
    <mergeCell ref="P68:Q68"/>
    <mergeCell ref="R68:S68"/>
    <mergeCell ref="T68:U68"/>
    <mergeCell ref="V68:W68"/>
    <mergeCell ref="Z68:AA68"/>
    <mergeCell ref="AD68:AE68"/>
    <mergeCell ref="AF68:AG68"/>
    <mergeCell ref="AH68:AI68"/>
    <mergeCell ref="AJ68:AK68"/>
    <mergeCell ref="AL68:AM68"/>
    <mergeCell ref="AN68:AO68"/>
    <mergeCell ref="AP68:AQ68"/>
    <mergeCell ref="AJ67:AK67"/>
    <mergeCell ref="AL67:AM67"/>
    <mergeCell ref="AN67:AO67"/>
    <mergeCell ref="AP67:AQ67"/>
    <mergeCell ref="AR67:AS67"/>
    <mergeCell ref="Z67:AA67"/>
    <mergeCell ref="AD67:AE67"/>
    <mergeCell ref="AF67:AG67"/>
    <mergeCell ref="AH67:AI67"/>
    <mergeCell ref="P67:Q67"/>
    <mergeCell ref="R67:S67"/>
    <mergeCell ref="T67:U67"/>
    <mergeCell ref="V67:W67"/>
    <mergeCell ref="AP69:AQ69"/>
    <mergeCell ref="AR69:AS69"/>
    <mergeCell ref="AT69:AU69"/>
    <mergeCell ref="AV69:AW69"/>
    <mergeCell ref="P70:Q70"/>
    <mergeCell ref="R70:S70"/>
    <mergeCell ref="T70:U70"/>
    <mergeCell ref="V70:W70"/>
    <mergeCell ref="Z70:AA70"/>
    <mergeCell ref="AD70:AE70"/>
    <mergeCell ref="AF70:AG70"/>
    <mergeCell ref="AH70:AI70"/>
    <mergeCell ref="AJ70:AK70"/>
    <mergeCell ref="AL70:AM70"/>
    <mergeCell ref="AR68:AS68"/>
    <mergeCell ref="AT68:AU68"/>
    <mergeCell ref="AV68:AW68"/>
    <mergeCell ref="P69:Q69"/>
    <mergeCell ref="R69:S69"/>
    <mergeCell ref="T69:U69"/>
    <mergeCell ref="V69:W69"/>
    <mergeCell ref="Z69:AA69"/>
    <mergeCell ref="AD69:AE69"/>
    <mergeCell ref="AF69:AG69"/>
    <mergeCell ref="AH69:AI69"/>
    <mergeCell ref="AJ69:AK69"/>
    <mergeCell ref="AL69:AM69"/>
    <mergeCell ref="AN69:AO69"/>
    <mergeCell ref="AU71:AV71"/>
    <mergeCell ref="AK71:AL71"/>
    <mergeCell ref="AM71:AN71"/>
    <mergeCell ref="AO71:AP71"/>
    <mergeCell ref="AQ71:AR71"/>
    <mergeCell ref="AS71:AT71"/>
    <mergeCell ref="AA71:AB71"/>
    <mergeCell ref="AC71:AD71"/>
    <mergeCell ref="AE71:AF71"/>
    <mergeCell ref="AG71:AH71"/>
    <mergeCell ref="AI71:AJ71"/>
    <mergeCell ref="Q71:R71"/>
    <mergeCell ref="S71:T71"/>
    <mergeCell ref="U71:V71"/>
    <mergeCell ref="W71:X71"/>
    <mergeCell ref="Y71:Z71"/>
    <mergeCell ref="AN70:AO70"/>
    <mergeCell ref="AP70:AQ70"/>
    <mergeCell ref="AR70:AS70"/>
    <mergeCell ref="AT70:AU70"/>
    <mergeCell ref="AV70:AW70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5"/>
  <sheetViews>
    <sheetView showGridLines="0" topLeftCell="A5" workbookViewId="0">
      <selection activeCell="T6" sqref="T6:T15"/>
    </sheetView>
  </sheetViews>
  <sheetFormatPr defaultRowHeight="15" x14ac:dyDescent="0.25"/>
  <cols>
    <col min="1" max="1" width="16.5703125" customWidth="1"/>
    <col min="2" max="2" width="3.28515625" customWidth="1"/>
    <col min="3" max="3" width="19.28515625" customWidth="1"/>
    <col min="4" max="4" width="14.85546875" customWidth="1"/>
    <col min="5" max="5" width="13.140625" hidden="1" customWidth="1"/>
    <col min="6" max="6" width="15.85546875" customWidth="1"/>
    <col min="7" max="7" width="13.7109375" customWidth="1"/>
    <col min="8" max="8" width="14.7109375" hidden="1" customWidth="1"/>
    <col min="9" max="9" width="14.85546875" hidden="1" customWidth="1"/>
    <col min="10" max="10" width="13" hidden="1" customWidth="1"/>
    <col min="11" max="11" width="13.85546875" hidden="1" customWidth="1"/>
    <col min="12" max="12" width="12.42578125" hidden="1" customWidth="1"/>
    <col min="13" max="13" width="13.7109375" hidden="1" customWidth="1"/>
    <col min="14" max="14" width="14.42578125" hidden="1" customWidth="1"/>
    <col min="15" max="15" width="13" customWidth="1"/>
    <col min="16" max="16" width="15" hidden="1" customWidth="1"/>
    <col min="17" max="17" width="16.7109375" customWidth="1"/>
    <col min="18" max="18" width="4" customWidth="1"/>
    <col min="19" max="19" width="18.42578125" customWidth="1"/>
    <col min="20" max="20" width="16.5703125" customWidth="1"/>
    <col min="21" max="21" width="14.42578125" hidden="1" customWidth="1"/>
    <col min="22" max="22" width="13" customWidth="1"/>
    <col min="23" max="23" width="13.5703125" customWidth="1"/>
    <col min="24" max="24" width="16" hidden="1" customWidth="1"/>
    <col min="25" max="25" width="15.85546875" hidden="1" customWidth="1"/>
    <col min="26" max="26" width="12.7109375" hidden="1" customWidth="1"/>
    <col min="27" max="27" width="12.42578125" hidden="1" customWidth="1"/>
    <col min="28" max="28" width="11.28515625" hidden="1" customWidth="1"/>
    <col min="29" max="29" width="12" hidden="1" customWidth="1"/>
    <col min="30" max="30" width="10.85546875" hidden="1" customWidth="1"/>
    <col min="31" max="31" width="11.85546875" customWidth="1"/>
    <col min="32" max="32" width="14.28515625" hidden="1" customWidth="1"/>
  </cols>
  <sheetData>
    <row r="1" spans="1:32" ht="5.65" customHeight="1" x14ac:dyDescent="0.25"/>
    <row r="2" spans="1:32" x14ac:dyDescent="0.25">
      <c r="A2" s="32" t="s">
        <v>258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" t="s">
        <v>0</v>
      </c>
      <c r="R2" s="3" t="s">
        <v>0</v>
      </c>
      <c r="S2" s="3" t="s">
        <v>0</v>
      </c>
      <c r="T2" s="40" t="s">
        <v>0</v>
      </c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2" x14ac:dyDescent="0.25">
      <c r="A3" s="6" t="s">
        <v>0</v>
      </c>
      <c r="B3" s="6" t="s">
        <v>0</v>
      </c>
      <c r="C3" s="6" t="s">
        <v>0</v>
      </c>
      <c r="D3" s="34" t="s">
        <v>15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  <c r="Q3" s="6" t="s">
        <v>0</v>
      </c>
      <c r="R3" s="6" t="s">
        <v>0</v>
      </c>
      <c r="S3" s="6" t="s">
        <v>0</v>
      </c>
      <c r="T3" s="34" t="s">
        <v>16</v>
      </c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6"/>
    </row>
    <row r="4" spans="1:32" ht="136.5" x14ac:dyDescent="0.25">
      <c r="A4" s="7" t="s">
        <v>17</v>
      </c>
      <c r="B4" s="7" t="s">
        <v>18</v>
      </c>
      <c r="C4" s="7" t="s">
        <v>259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24</v>
      </c>
      <c r="I4" s="2" t="s">
        <v>25</v>
      </c>
      <c r="J4" s="2" t="s">
        <v>26</v>
      </c>
      <c r="K4" s="2" t="s">
        <v>27</v>
      </c>
      <c r="L4" s="2" t="s">
        <v>28</v>
      </c>
      <c r="M4" s="2" t="s">
        <v>29</v>
      </c>
      <c r="N4" s="2" t="s">
        <v>30</v>
      </c>
      <c r="O4" s="2" t="s">
        <v>31</v>
      </c>
      <c r="P4" s="2" t="s">
        <v>32</v>
      </c>
      <c r="Q4" s="7" t="s">
        <v>17</v>
      </c>
      <c r="R4" s="7" t="s">
        <v>18</v>
      </c>
      <c r="S4" s="7" t="s">
        <v>259</v>
      </c>
      <c r="T4" s="2" t="s">
        <v>20</v>
      </c>
      <c r="U4" s="2" t="s">
        <v>21</v>
      </c>
      <c r="V4" s="2" t="s">
        <v>22</v>
      </c>
      <c r="W4" s="2" t="s">
        <v>23</v>
      </c>
      <c r="X4" s="2" t="s">
        <v>24</v>
      </c>
      <c r="Y4" s="2" t="s">
        <v>33</v>
      </c>
      <c r="Z4" s="2" t="s">
        <v>26</v>
      </c>
      <c r="AA4" s="2" t="s">
        <v>27</v>
      </c>
      <c r="AB4" s="2" t="s">
        <v>28</v>
      </c>
      <c r="AC4" s="2" t="s">
        <v>29</v>
      </c>
      <c r="AD4" s="2" t="s">
        <v>30</v>
      </c>
      <c r="AE4" s="2" t="s">
        <v>31</v>
      </c>
      <c r="AF4" s="2" t="s">
        <v>32</v>
      </c>
    </row>
    <row r="5" spans="1:32" x14ac:dyDescent="0.25">
      <c r="A5" s="8" t="s">
        <v>34</v>
      </c>
      <c r="B5" s="8" t="s">
        <v>35</v>
      </c>
      <c r="C5" s="8" t="s">
        <v>36</v>
      </c>
      <c r="D5" s="8" t="s">
        <v>37</v>
      </c>
      <c r="E5" s="8" t="s">
        <v>38</v>
      </c>
      <c r="F5" s="8" t="s">
        <v>39</v>
      </c>
      <c r="G5" s="8" t="s">
        <v>40</v>
      </c>
      <c r="H5" s="8" t="s">
        <v>41</v>
      </c>
      <c r="I5" s="8" t="s">
        <v>42</v>
      </c>
      <c r="J5" s="8" t="s">
        <v>43</v>
      </c>
      <c r="K5" s="8" t="s">
        <v>44</v>
      </c>
      <c r="L5" s="8" t="s">
        <v>45</v>
      </c>
      <c r="M5" s="8" t="s">
        <v>46</v>
      </c>
      <c r="N5" s="8" t="s">
        <v>47</v>
      </c>
      <c r="O5" s="8" t="s">
        <v>48</v>
      </c>
      <c r="P5" s="8" t="s">
        <v>49</v>
      </c>
      <c r="Q5" s="8" t="s">
        <v>34</v>
      </c>
      <c r="R5" s="8" t="s">
        <v>35</v>
      </c>
      <c r="S5" s="8" t="s">
        <v>36</v>
      </c>
      <c r="T5" s="8" t="s">
        <v>50</v>
      </c>
      <c r="U5" s="8" t="s">
        <v>51</v>
      </c>
      <c r="V5" s="8" t="s">
        <v>52</v>
      </c>
      <c r="W5" s="8" t="s">
        <v>53</v>
      </c>
      <c r="X5" s="8" t="s">
        <v>54</v>
      </c>
      <c r="Y5" s="8" t="s">
        <v>55</v>
      </c>
      <c r="Z5" s="8" t="s">
        <v>56</v>
      </c>
      <c r="AA5" s="8" t="s">
        <v>57</v>
      </c>
      <c r="AB5" s="8" t="s">
        <v>58</v>
      </c>
      <c r="AC5" s="8" t="s">
        <v>59</v>
      </c>
      <c r="AD5" s="8" t="s">
        <v>60</v>
      </c>
      <c r="AE5" s="8" t="s">
        <v>61</v>
      </c>
      <c r="AF5" s="8" t="s">
        <v>62</v>
      </c>
    </row>
    <row r="6" spans="1:32" ht="42.75" x14ac:dyDescent="0.25">
      <c r="A6" s="9" t="s">
        <v>260</v>
      </c>
      <c r="B6" s="10">
        <v>500</v>
      </c>
      <c r="C6" s="10" t="s">
        <v>64</v>
      </c>
      <c r="D6" s="11">
        <v>476663.5</v>
      </c>
      <c r="E6" s="12" t="s">
        <v>65</v>
      </c>
      <c r="F6" s="11">
        <v>476663.5</v>
      </c>
      <c r="G6" s="11">
        <v>-41400</v>
      </c>
      <c r="H6" s="12" t="s">
        <v>65</v>
      </c>
      <c r="I6" s="12" t="s">
        <v>65</v>
      </c>
      <c r="J6" s="12" t="s">
        <v>65</v>
      </c>
      <c r="K6" s="12" t="s">
        <v>65</v>
      </c>
      <c r="L6" s="12" t="s">
        <v>65</v>
      </c>
      <c r="M6" s="12" t="s">
        <v>65</v>
      </c>
      <c r="N6" s="12" t="s">
        <v>65</v>
      </c>
      <c r="O6" s="11">
        <v>435263.5</v>
      </c>
      <c r="P6" s="12" t="s">
        <v>65</v>
      </c>
      <c r="Q6" s="9" t="s">
        <v>261</v>
      </c>
      <c r="R6" s="10">
        <v>500</v>
      </c>
      <c r="S6" s="10" t="s">
        <v>64</v>
      </c>
      <c r="T6" s="11">
        <f>V6</f>
        <v>-373575.46999999974</v>
      </c>
      <c r="U6" s="12" t="s">
        <v>65</v>
      </c>
      <c r="V6" s="11">
        <f>AE6-W6</f>
        <v>-373575.46999999974</v>
      </c>
      <c r="W6" s="11">
        <v>26200</v>
      </c>
      <c r="X6" s="12" t="s">
        <v>65</v>
      </c>
      <c r="Y6" s="12" t="s">
        <v>65</v>
      </c>
      <c r="Z6" s="12" t="s">
        <v>65</v>
      </c>
      <c r="AA6" s="12" t="s">
        <v>65</v>
      </c>
      <c r="AB6" s="12" t="s">
        <v>65</v>
      </c>
      <c r="AC6" s="12" t="s">
        <v>65</v>
      </c>
      <c r="AD6" s="12" t="s">
        <v>65</v>
      </c>
      <c r="AE6" s="11">
        <f>AE7</f>
        <v>-347375.46999999974</v>
      </c>
      <c r="AF6" s="12" t="s">
        <v>65</v>
      </c>
    </row>
    <row r="7" spans="1:32" ht="21.75" x14ac:dyDescent="0.25">
      <c r="A7" s="9" t="s">
        <v>262</v>
      </c>
      <c r="B7" s="10">
        <v>700</v>
      </c>
      <c r="C7" s="10" t="s">
        <v>263</v>
      </c>
      <c r="D7" s="11">
        <v>476663.5</v>
      </c>
      <c r="E7" s="12" t="s">
        <v>65</v>
      </c>
      <c r="F7" s="11">
        <v>476663.5</v>
      </c>
      <c r="G7" s="11">
        <v>-41400</v>
      </c>
      <c r="H7" s="12" t="s">
        <v>65</v>
      </c>
      <c r="I7" s="12" t="s">
        <v>65</v>
      </c>
      <c r="J7" s="12" t="s">
        <v>65</v>
      </c>
      <c r="K7" s="12" t="s">
        <v>65</v>
      </c>
      <c r="L7" s="12" t="s">
        <v>65</v>
      </c>
      <c r="M7" s="12" t="s">
        <v>65</v>
      </c>
      <c r="N7" s="12" t="s">
        <v>65</v>
      </c>
      <c r="O7" s="11">
        <v>435263.5</v>
      </c>
      <c r="P7" s="12" t="s">
        <v>65</v>
      </c>
      <c r="Q7" s="9" t="s">
        <v>262</v>
      </c>
      <c r="R7" s="10">
        <v>700</v>
      </c>
      <c r="S7" s="10" t="s">
        <v>263</v>
      </c>
      <c r="T7" s="11">
        <f t="shared" ref="T7:T15" si="0">V7</f>
        <v>-373575.46999999974</v>
      </c>
      <c r="U7" s="12" t="s">
        <v>65</v>
      </c>
      <c r="V7" s="11">
        <f>AE7-W7</f>
        <v>-373575.46999999974</v>
      </c>
      <c r="W7" s="11">
        <v>26200</v>
      </c>
      <c r="X7" s="12" t="s">
        <v>65</v>
      </c>
      <c r="Y7" s="12" t="s">
        <v>65</v>
      </c>
      <c r="Z7" s="12" t="s">
        <v>65</v>
      </c>
      <c r="AA7" s="12" t="s">
        <v>65</v>
      </c>
      <c r="AB7" s="12" t="s">
        <v>65</v>
      </c>
      <c r="AC7" s="12" t="s">
        <v>65</v>
      </c>
      <c r="AD7" s="12" t="s">
        <v>65</v>
      </c>
      <c r="AE7" s="11">
        <f>AE12+AE8</f>
        <v>-347375.46999999974</v>
      </c>
      <c r="AF7" s="12" t="s">
        <v>65</v>
      </c>
    </row>
    <row r="8" spans="1:32" ht="21.75" x14ac:dyDescent="0.25">
      <c r="A8" s="9" t="s">
        <v>264</v>
      </c>
      <c r="B8" s="10">
        <v>710</v>
      </c>
      <c r="C8" s="10" t="s">
        <v>265</v>
      </c>
      <c r="D8" s="11">
        <v>-17248100</v>
      </c>
      <c r="E8" s="12" t="s">
        <v>65</v>
      </c>
      <c r="F8" s="11">
        <v>-17248100</v>
      </c>
      <c r="G8" s="11">
        <v>-120000</v>
      </c>
      <c r="H8" s="12" t="s">
        <v>65</v>
      </c>
      <c r="I8" s="12" t="s">
        <v>65</v>
      </c>
      <c r="J8" s="12" t="s">
        <v>65</v>
      </c>
      <c r="K8" s="12" t="s">
        <v>65</v>
      </c>
      <c r="L8" s="12" t="s">
        <v>65</v>
      </c>
      <c r="M8" s="12" t="s">
        <v>65</v>
      </c>
      <c r="N8" s="12" t="s">
        <v>65</v>
      </c>
      <c r="O8" s="11">
        <v>-17368100</v>
      </c>
      <c r="P8" s="12" t="s">
        <v>65</v>
      </c>
      <c r="Q8" s="9" t="s">
        <v>266</v>
      </c>
      <c r="R8" s="10">
        <v>710</v>
      </c>
      <c r="S8" s="10" t="s">
        <v>265</v>
      </c>
      <c r="T8" s="11">
        <f t="shared" si="0"/>
        <v>-6216111.8700000001</v>
      </c>
      <c r="U8" s="12" t="s">
        <v>65</v>
      </c>
      <c r="V8" s="11">
        <f>AE8</f>
        <v>-6216111.8700000001</v>
      </c>
      <c r="W8" s="12" t="s">
        <v>65</v>
      </c>
      <c r="X8" s="12" t="s">
        <v>65</v>
      </c>
      <c r="Y8" s="12" t="s">
        <v>65</v>
      </c>
      <c r="Z8" s="12" t="s">
        <v>65</v>
      </c>
      <c r="AA8" s="12" t="s">
        <v>65</v>
      </c>
      <c r="AB8" s="12" t="s">
        <v>65</v>
      </c>
      <c r="AC8" s="12" t="s">
        <v>65</v>
      </c>
      <c r="AD8" s="12" t="s">
        <v>65</v>
      </c>
      <c r="AE8" s="11">
        <f>AE9</f>
        <v>-6216111.8700000001</v>
      </c>
      <c r="AF8" s="12" t="s">
        <v>65</v>
      </c>
    </row>
    <row r="9" spans="1:32" ht="32.25" x14ac:dyDescent="0.25">
      <c r="A9" s="9" t="s">
        <v>267</v>
      </c>
      <c r="B9" s="10">
        <v>710</v>
      </c>
      <c r="C9" s="10" t="s">
        <v>268</v>
      </c>
      <c r="D9" s="11">
        <v>-17248100</v>
      </c>
      <c r="E9" s="12" t="s">
        <v>65</v>
      </c>
      <c r="F9" s="11">
        <v>-17248100</v>
      </c>
      <c r="G9" s="11">
        <v>-120000</v>
      </c>
      <c r="H9" s="12" t="s">
        <v>65</v>
      </c>
      <c r="I9" s="12" t="s">
        <v>65</v>
      </c>
      <c r="J9" s="12" t="s">
        <v>65</v>
      </c>
      <c r="K9" s="12" t="s">
        <v>65</v>
      </c>
      <c r="L9" s="12" t="s">
        <v>65</v>
      </c>
      <c r="M9" s="12" t="s">
        <v>65</v>
      </c>
      <c r="N9" s="12" t="s">
        <v>65</v>
      </c>
      <c r="O9" s="11">
        <v>-17368100</v>
      </c>
      <c r="P9" s="12" t="s">
        <v>65</v>
      </c>
      <c r="Q9" s="9" t="s">
        <v>267</v>
      </c>
      <c r="R9" s="10">
        <v>710</v>
      </c>
      <c r="S9" s="10" t="s">
        <v>268</v>
      </c>
      <c r="T9" s="11">
        <f t="shared" si="0"/>
        <v>-6216111.8700000001</v>
      </c>
      <c r="U9" s="12" t="s">
        <v>65</v>
      </c>
      <c r="V9" s="11">
        <f t="shared" ref="V9:V15" si="1">AE9</f>
        <v>-6216111.8700000001</v>
      </c>
      <c r="W9" s="12" t="s">
        <v>65</v>
      </c>
      <c r="X9" s="12" t="s">
        <v>65</v>
      </c>
      <c r="Y9" s="12" t="s">
        <v>65</v>
      </c>
      <c r="Z9" s="12" t="s">
        <v>65</v>
      </c>
      <c r="AA9" s="12" t="s">
        <v>65</v>
      </c>
      <c r="AB9" s="12" t="s">
        <v>65</v>
      </c>
      <c r="AC9" s="12" t="s">
        <v>65</v>
      </c>
      <c r="AD9" s="12" t="s">
        <v>65</v>
      </c>
      <c r="AE9" s="11">
        <f>AE10</f>
        <v>-6216111.8700000001</v>
      </c>
      <c r="AF9" s="12" t="s">
        <v>65</v>
      </c>
    </row>
    <row r="10" spans="1:32" ht="32.25" x14ac:dyDescent="0.25">
      <c r="A10" s="9" t="s">
        <v>269</v>
      </c>
      <c r="B10" s="10">
        <v>710</v>
      </c>
      <c r="C10" s="10" t="s">
        <v>270</v>
      </c>
      <c r="D10" s="11">
        <v>-17248100</v>
      </c>
      <c r="E10" s="12" t="s">
        <v>65</v>
      </c>
      <c r="F10" s="11">
        <v>-17248100</v>
      </c>
      <c r="G10" s="11">
        <v>-120000</v>
      </c>
      <c r="H10" s="12" t="s">
        <v>65</v>
      </c>
      <c r="I10" s="12" t="s">
        <v>65</v>
      </c>
      <c r="J10" s="12" t="s">
        <v>65</v>
      </c>
      <c r="K10" s="12" t="s">
        <v>65</v>
      </c>
      <c r="L10" s="12" t="s">
        <v>65</v>
      </c>
      <c r="M10" s="12" t="s">
        <v>65</v>
      </c>
      <c r="N10" s="12" t="s">
        <v>65</v>
      </c>
      <c r="O10" s="11">
        <v>-17368100</v>
      </c>
      <c r="P10" s="12" t="s">
        <v>65</v>
      </c>
      <c r="Q10" s="9" t="s">
        <v>271</v>
      </c>
      <c r="R10" s="10">
        <v>710</v>
      </c>
      <c r="S10" s="10" t="s">
        <v>270</v>
      </c>
      <c r="T10" s="11">
        <f t="shared" si="0"/>
        <v>-6216111.8700000001</v>
      </c>
      <c r="U10" s="12" t="s">
        <v>65</v>
      </c>
      <c r="V10" s="11">
        <f t="shared" si="1"/>
        <v>-6216111.8700000001</v>
      </c>
      <c r="W10" s="12" t="s">
        <v>65</v>
      </c>
      <c r="X10" s="12" t="s">
        <v>65</v>
      </c>
      <c r="Y10" s="12" t="s">
        <v>65</v>
      </c>
      <c r="Z10" s="12" t="s">
        <v>65</v>
      </c>
      <c r="AA10" s="12" t="s">
        <v>65</v>
      </c>
      <c r="AB10" s="12" t="s">
        <v>65</v>
      </c>
      <c r="AC10" s="12" t="s">
        <v>65</v>
      </c>
      <c r="AD10" s="12" t="s">
        <v>65</v>
      </c>
      <c r="AE10" s="11">
        <f>AE11</f>
        <v>-6216111.8700000001</v>
      </c>
      <c r="AF10" s="12" t="s">
        <v>65</v>
      </c>
    </row>
    <row r="11" spans="1:32" ht="42.75" x14ac:dyDescent="0.25">
      <c r="A11" s="9" t="s">
        <v>272</v>
      </c>
      <c r="B11" s="10">
        <v>710</v>
      </c>
      <c r="C11" s="10" t="s">
        <v>273</v>
      </c>
      <c r="D11" s="11">
        <v>-17248100</v>
      </c>
      <c r="E11" s="12" t="s">
        <v>65</v>
      </c>
      <c r="F11" s="11">
        <v>-17248100</v>
      </c>
      <c r="G11" s="11">
        <v>-120000</v>
      </c>
      <c r="H11" s="12" t="s">
        <v>65</v>
      </c>
      <c r="I11" s="12" t="s">
        <v>65</v>
      </c>
      <c r="J11" s="12" t="s">
        <v>65</v>
      </c>
      <c r="K11" s="12" t="s">
        <v>65</v>
      </c>
      <c r="L11" s="12" t="s">
        <v>65</v>
      </c>
      <c r="M11" s="12" t="s">
        <v>65</v>
      </c>
      <c r="N11" s="12" t="s">
        <v>65</v>
      </c>
      <c r="O11" s="11">
        <v>-17368100</v>
      </c>
      <c r="P11" s="12" t="s">
        <v>65</v>
      </c>
      <c r="Q11" s="9" t="s">
        <v>272</v>
      </c>
      <c r="R11" s="10">
        <v>710</v>
      </c>
      <c r="S11" s="10" t="s">
        <v>273</v>
      </c>
      <c r="T11" s="11">
        <f t="shared" si="0"/>
        <v>-6216111.8700000001</v>
      </c>
      <c r="U11" s="12" t="s">
        <v>65</v>
      </c>
      <c r="V11" s="11">
        <f t="shared" si="1"/>
        <v>-6216111.8700000001</v>
      </c>
      <c r="W11" s="12" t="s">
        <v>65</v>
      </c>
      <c r="X11" s="12" t="s">
        <v>65</v>
      </c>
      <c r="Y11" s="12" t="s">
        <v>65</v>
      </c>
      <c r="Z11" s="12" t="s">
        <v>65</v>
      </c>
      <c r="AA11" s="12" t="s">
        <v>65</v>
      </c>
      <c r="AB11" s="12" t="s">
        <v>65</v>
      </c>
      <c r="AC11" s="12" t="s">
        <v>65</v>
      </c>
      <c r="AD11" s="12" t="s">
        <v>65</v>
      </c>
      <c r="AE11" s="11">
        <v>-6216111.8700000001</v>
      </c>
      <c r="AF11" s="12" t="s">
        <v>65</v>
      </c>
    </row>
    <row r="12" spans="1:32" ht="21.75" x14ac:dyDescent="0.25">
      <c r="A12" s="9" t="s">
        <v>274</v>
      </c>
      <c r="B12" s="10">
        <v>720</v>
      </c>
      <c r="C12" s="10" t="s">
        <v>275</v>
      </c>
      <c r="D12" s="11">
        <v>17724763.5</v>
      </c>
      <c r="E12" s="12" t="s">
        <v>65</v>
      </c>
      <c r="F12" s="11">
        <v>17724763.5</v>
      </c>
      <c r="G12" s="11">
        <v>78600</v>
      </c>
      <c r="H12" s="12" t="s">
        <v>65</v>
      </c>
      <c r="I12" s="12" t="s">
        <v>65</v>
      </c>
      <c r="J12" s="12" t="s">
        <v>65</v>
      </c>
      <c r="K12" s="12" t="s">
        <v>65</v>
      </c>
      <c r="L12" s="12" t="s">
        <v>65</v>
      </c>
      <c r="M12" s="12" t="s">
        <v>65</v>
      </c>
      <c r="N12" s="12" t="s">
        <v>65</v>
      </c>
      <c r="O12" s="11">
        <v>17803363.5</v>
      </c>
      <c r="P12" s="12" t="s">
        <v>65</v>
      </c>
      <c r="Q12" s="9" t="s">
        <v>276</v>
      </c>
      <c r="R12" s="10">
        <v>720</v>
      </c>
      <c r="S12" s="10" t="s">
        <v>275</v>
      </c>
      <c r="T12" s="11">
        <f t="shared" si="0"/>
        <v>5842536.4000000004</v>
      </c>
      <c r="U12" s="12" t="s">
        <v>65</v>
      </c>
      <c r="V12" s="11">
        <f>AE12-W12</f>
        <v>5842536.4000000004</v>
      </c>
      <c r="W12" s="11">
        <v>26200</v>
      </c>
      <c r="X12" s="12" t="s">
        <v>65</v>
      </c>
      <c r="Y12" s="12" t="s">
        <v>65</v>
      </c>
      <c r="Z12" s="12" t="s">
        <v>65</v>
      </c>
      <c r="AA12" s="12" t="s">
        <v>65</v>
      </c>
      <c r="AB12" s="12" t="s">
        <v>65</v>
      </c>
      <c r="AC12" s="12" t="s">
        <v>65</v>
      </c>
      <c r="AD12" s="12" t="s">
        <v>65</v>
      </c>
      <c r="AE12" s="11">
        <f>AE13</f>
        <v>5868736.4000000004</v>
      </c>
      <c r="AF12" s="12" t="s">
        <v>65</v>
      </c>
    </row>
    <row r="13" spans="1:32" ht="32.25" x14ac:dyDescent="0.25">
      <c r="A13" s="9" t="s">
        <v>277</v>
      </c>
      <c r="B13" s="10">
        <v>720</v>
      </c>
      <c r="C13" s="10" t="s">
        <v>278</v>
      </c>
      <c r="D13" s="11">
        <v>17724763.5</v>
      </c>
      <c r="E13" s="12" t="s">
        <v>65</v>
      </c>
      <c r="F13" s="11">
        <v>17724763.5</v>
      </c>
      <c r="G13" s="11">
        <v>78600</v>
      </c>
      <c r="H13" s="12" t="s">
        <v>65</v>
      </c>
      <c r="I13" s="12" t="s">
        <v>65</v>
      </c>
      <c r="J13" s="12" t="s">
        <v>65</v>
      </c>
      <c r="K13" s="12" t="s">
        <v>65</v>
      </c>
      <c r="L13" s="12" t="s">
        <v>65</v>
      </c>
      <c r="M13" s="12" t="s">
        <v>65</v>
      </c>
      <c r="N13" s="12" t="s">
        <v>65</v>
      </c>
      <c r="O13" s="11">
        <v>17803363.5</v>
      </c>
      <c r="P13" s="12" t="s">
        <v>65</v>
      </c>
      <c r="Q13" s="9" t="s">
        <v>277</v>
      </c>
      <c r="R13" s="10">
        <v>720</v>
      </c>
      <c r="S13" s="10" t="s">
        <v>278</v>
      </c>
      <c r="T13" s="11">
        <f t="shared" si="0"/>
        <v>5842536.4000000004</v>
      </c>
      <c r="U13" s="12" t="s">
        <v>65</v>
      </c>
      <c r="V13" s="11">
        <f t="shared" ref="V13:V15" si="2">AE13-W13</f>
        <v>5842536.4000000004</v>
      </c>
      <c r="W13" s="11">
        <v>26200</v>
      </c>
      <c r="X13" s="12" t="s">
        <v>65</v>
      </c>
      <c r="Y13" s="12" t="s">
        <v>65</v>
      </c>
      <c r="Z13" s="12" t="s">
        <v>65</v>
      </c>
      <c r="AA13" s="12" t="s">
        <v>65</v>
      </c>
      <c r="AB13" s="12" t="s">
        <v>65</v>
      </c>
      <c r="AC13" s="12" t="s">
        <v>65</v>
      </c>
      <c r="AD13" s="12" t="s">
        <v>65</v>
      </c>
      <c r="AE13" s="11">
        <f>AE14</f>
        <v>5868736.4000000004</v>
      </c>
      <c r="AF13" s="12" t="s">
        <v>65</v>
      </c>
    </row>
    <row r="14" spans="1:32" ht="32.25" x14ac:dyDescent="0.25">
      <c r="A14" s="9" t="s">
        <v>279</v>
      </c>
      <c r="B14" s="10">
        <v>720</v>
      </c>
      <c r="C14" s="10" t="s">
        <v>280</v>
      </c>
      <c r="D14" s="11">
        <v>17724763.5</v>
      </c>
      <c r="E14" s="12" t="s">
        <v>65</v>
      </c>
      <c r="F14" s="11">
        <v>17724763.5</v>
      </c>
      <c r="G14" s="11">
        <v>78600</v>
      </c>
      <c r="H14" s="12" t="s">
        <v>65</v>
      </c>
      <c r="I14" s="12" t="s">
        <v>65</v>
      </c>
      <c r="J14" s="12" t="s">
        <v>65</v>
      </c>
      <c r="K14" s="12" t="s">
        <v>65</v>
      </c>
      <c r="L14" s="12" t="s">
        <v>65</v>
      </c>
      <c r="M14" s="12" t="s">
        <v>65</v>
      </c>
      <c r="N14" s="12" t="s">
        <v>65</v>
      </c>
      <c r="O14" s="11">
        <v>17803363.5</v>
      </c>
      <c r="P14" s="12" t="s">
        <v>65</v>
      </c>
      <c r="Q14" s="9" t="s">
        <v>281</v>
      </c>
      <c r="R14" s="10">
        <v>720</v>
      </c>
      <c r="S14" s="10" t="s">
        <v>280</v>
      </c>
      <c r="T14" s="11">
        <f t="shared" si="0"/>
        <v>5842536.4000000004</v>
      </c>
      <c r="U14" s="12" t="s">
        <v>65</v>
      </c>
      <c r="V14" s="11">
        <f t="shared" si="2"/>
        <v>5842536.4000000004</v>
      </c>
      <c r="W14" s="11">
        <v>26200</v>
      </c>
      <c r="X14" s="12" t="s">
        <v>65</v>
      </c>
      <c r="Y14" s="12" t="s">
        <v>65</v>
      </c>
      <c r="Z14" s="12" t="s">
        <v>65</v>
      </c>
      <c r="AA14" s="12" t="s">
        <v>65</v>
      </c>
      <c r="AB14" s="12" t="s">
        <v>65</v>
      </c>
      <c r="AC14" s="12" t="s">
        <v>65</v>
      </c>
      <c r="AD14" s="12" t="s">
        <v>65</v>
      </c>
      <c r="AE14" s="11">
        <f>AE15</f>
        <v>5868736.4000000004</v>
      </c>
      <c r="AF14" s="12" t="s">
        <v>65</v>
      </c>
    </row>
    <row r="15" spans="1:32" ht="42.75" x14ac:dyDescent="0.25">
      <c r="A15" s="9" t="s">
        <v>282</v>
      </c>
      <c r="B15" s="10">
        <v>720</v>
      </c>
      <c r="C15" s="10" t="s">
        <v>283</v>
      </c>
      <c r="D15" s="11">
        <v>17724763.5</v>
      </c>
      <c r="E15" s="12" t="s">
        <v>65</v>
      </c>
      <c r="F15" s="11">
        <v>17724763.5</v>
      </c>
      <c r="G15" s="11">
        <v>78600</v>
      </c>
      <c r="H15" s="12" t="s">
        <v>65</v>
      </c>
      <c r="I15" s="12" t="s">
        <v>65</v>
      </c>
      <c r="J15" s="12" t="s">
        <v>65</v>
      </c>
      <c r="K15" s="12" t="s">
        <v>65</v>
      </c>
      <c r="L15" s="12" t="s">
        <v>65</v>
      </c>
      <c r="M15" s="12" t="s">
        <v>65</v>
      </c>
      <c r="N15" s="12" t="s">
        <v>65</v>
      </c>
      <c r="O15" s="11">
        <v>17803363.5</v>
      </c>
      <c r="P15" s="12" t="s">
        <v>65</v>
      </c>
      <c r="Q15" s="9" t="s">
        <v>282</v>
      </c>
      <c r="R15" s="10">
        <v>720</v>
      </c>
      <c r="S15" s="10" t="s">
        <v>283</v>
      </c>
      <c r="T15" s="11">
        <f t="shared" si="0"/>
        <v>5842536.4000000004</v>
      </c>
      <c r="U15" s="12" t="s">
        <v>65</v>
      </c>
      <c r="V15" s="11">
        <f t="shared" si="2"/>
        <v>5842536.4000000004</v>
      </c>
      <c r="W15" s="11">
        <v>26200</v>
      </c>
      <c r="X15" s="12" t="s">
        <v>65</v>
      </c>
      <c r="Y15" s="12" t="s">
        <v>65</v>
      </c>
      <c r="Z15" s="12" t="s">
        <v>65</v>
      </c>
      <c r="AA15" s="12" t="s">
        <v>65</v>
      </c>
      <c r="AB15" s="12" t="s">
        <v>65</v>
      </c>
      <c r="AC15" s="12" t="s">
        <v>65</v>
      </c>
      <c r="AD15" s="12" t="s">
        <v>65</v>
      </c>
      <c r="AE15" s="11">
        <v>5868736.4000000004</v>
      </c>
      <c r="AF15" s="12" t="s">
        <v>65</v>
      </c>
    </row>
  </sheetData>
  <mergeCells count="4">
    <mergeCell ref="A2:P2"/>
    <mergeCell ref="T2:AF2"/>
    <mergeCell ref="D3:P3"/>
    <mergeCell ref="T3:AF3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showGridLines="0" workbookViewId="0">
      <selection activeCell="A5" sqref="A5"/>
    </sheetView>
  </sheetViews>
  <sheetFormatPr defaultRowHeight="15" x14ac:dyDescent="0.25"/>
  <cols>
    <col min="1" max="1" width="53.85546875" customWidth="1"/>
    <col min="2" max="2" width="13.140625" customWidth="1"/>
    <col min="3" max="3" width="15.85546875" customWidth="1"/>
    <col min="4" max="4" width="13.7109375" customWidth="1"/>
    <col min="5" max="5" width="14.7109375" customWidth="1"/>
    <col min="6" max="6" width="14.85546875" customWidth="1"/>
    <col min="7" max="7" width="13" customWidth="1"/>
    <col min="8" max="8" width="13.85546875" customWidth="1"/>
    <col min="9" max="9" width="12.42578125" customWidth="1"/>
    <col min="10" max="10" width="13.7109375" customWidth="1"/>
    <col min="11" max="11" width="14.42578125" customWidth="1"/>
    <col min="12" max="12" width="27.5703125" customWidth="1"/>
    <col min="13" max="13" width="214.140625" customWidth="1"/>
  </cols>
  <sheetData>
    <row r="1" spans="1:12" ht="4.1500000000000004" customHeight="1" x14ac:dyDescent="0.25"/>
    <row r="2" spans="1:12" ht="17.45" customHeight="1" x14ac:dyDescent="0.25">
      <c r="A2" s="32" t="s">
        <v>284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7.45" customHeight="1" x14ac:dyDescent="0.25">
      <c r="A3" s="21" t="s">
        <v>0</v>
      </c>
      <c r="B3" s="21" t="s">
        <v>0</v>
      </c>
      <c r="C3" s="60" t="s">
        <v>285</v>
      </c>
      <c r="D3" s="35"/>
      <c r="E3" s="35"/>
      <c r="F3" s="35"/>
      <c r="G3" s="35"/>
      <c r="H3" s="35"/>
      <c r="I3" s="35"/>
      <c r="J3" s="35"/>
      <c r="K3" s="36"/>
      <c r="L3" s="21" t="s">
        <v>0</v>
      </c>
    </row>
    <row r="4" spans="1:12" ht="78.75" x14ac:dyDescent="0.25">
      <c r="A4" s="22" t="s">
        <v>17</v>
      </c>
      <c r="B4" s="22" t="s">
        <v>18</v>
      </c>
      <c r="C4" s="23" t="s">
        <v>24</v>
      </c>
      <c r="D4" s="23" t="s">
        <v>25</v>
      </c>
      <c r="E4" s="23" t="s">
        <v>26</v>
      </c>
      <c r="F4" s="23" t="s">
        <v>27</v>
      </c>
      <c r="G4" s="23" t="s">
        <v>28</v>
      </c>
      <c r="H4" s="23" t="s">
        <v>29</v>
      </c>
      <c r="I4" s="23" t="s">
        <v>30</v>
      </c>
      <c r="J4" s="23" t="s">
        <v>31</v>
      </c>
      <c r="K4" s="23" t="s">
        <v>32</v>
      </c>
      <c r="L4" s="24" t="s">
        <v>286</v>
      </c>
    </row>
    <row r="5" spans="1:12" x14ac:dyDescent="0.25">
      <c r="A5" s="7" t="s">
        <v>34</v>
      </c>
      <c r="B5" s="7" t="s">
        <v>35</v>
      </c>
      <c r="C5" s="2" t="s">
        <v>36</v>
      </c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7" t="s">
        <v>45</v>
      </c>
    </row>
    <row r="6" spans="1:12" x14ac:dyDescent="0.25">
      <c r="A6" s="25" t="s">
        <v>287</v>
      </c>
      <c r="B6" s="26">
        <v>900</v>
      </c>
      <c r="C6" s="27" t="s">
        <v>65</v>
      </c>
      <c r="D6" s="27" t="s">
        <v>65</v>
      </c>
      <c r="E6" s="27" t="s">
        <v>65</v>
      </c>
      <c r="F6" s="27" t="s">
        <v>65</v>
      </c>
      <c r="G6" s="27" t="s">
        <v>65</v>
      </c>
      <c r="H6" s="28">
        <v>26200</v>
      </c>
      <c r="I6" s="27" t="s">
        <v>65</v>
      </c>
      <c r="J6" s="27" t="s">
        <v>65</v>
      </c>
      <c r="K6" s="27" t="s">
        <v>65</v>
      </c>
      <c r="L6" s="28">
        <f>H6</f>
        <v>26200</v>
      </c>
    </row>
    <row r="7" spans="1:12" x14ac:dyDescent="0.25">
      <c r="A7" s="25" t="s">
        <v>288</v>
      </c>
      <c r="B7" s="26">
        <v>980</v>
      </c>
      <c r="C7" s="27" t="s">
        <v>65</v>
      </c>
      <c r="D7" s="27" t="s">
        <v>65</v>
      </c>
      <c r="E7" s="27" t="s">
        <v>65</v>
      </c>
      <c r="F7" s="27" t="s">
        <v>65</v>
      </c>
      <c r="G7" s="27" t="s">
        <v>65</v>
      </c>
      <c r="H7" s="28">
        <v>26200</v>
      </c>
      <c r="I7" s="27" t="s">
        <v>65</v>
      </c>
      <c r="J7" s="27" t="s">
        <v>65</v>
      </c>
      <c r="K7" s="27" t="s">
        <v>65</v>
      </c>
      <c r="L7" s="28">
        <f t="shared" ref="L7:L8" si="0">H7</f>
        <v>26200</v>
      </c>
    </row>
    <row r="8" spans="1:12" x14ac:dyDescent="0.25">
      <c r="A8" s="29" t="s">
        <v>150</v>
      </c>
      <c r="B8" s="30">
        <v>984</v>
      </c>
      <c r="C8" s="27" t="s">
        <v>65</v>
      </c>
      <c r="D8" s="27" t="s">
        <v>65</v>
      </c>
      <c r="E8" s="27" t="s">
        <v>65</v>
      </c>
      <c r="F8" s="27" t="s">
        <v>65</v>
      </c>
      <c r="G8" s="27" t="s">
        <v>65</v>
      </c>
      <c r="H8" s="28">
        <v>26200</v>
      </c>
      <c r="I8" s="27" t="s">
        <v>65</v>
      </c>
      <c r="J8" s="27" t="s">
        <v>65</v>
      </c>
      <c r="K8" s="27" t="s">
        <v>65</v>
      </c>
      <c r="L8" s="28">
        <f t="shared" si="0"/>
        <v>26200</v>
      </c>
    </row>
    <row r="9" spans="1:12" ht="0" hidden="1" customHeight="1" x14ac:dyDescent="0.25"/>
    <row r="10" spans="1:12" ht="5.65" customHeight="1" x14ac:dyDescent="0.25"/>
    <row r="11" spans="1:12" x14ac:dyDescent="0.25">
      <c r="A11" s="31"/>
      <c r="B11" s="55" t="s">
        <v>0</v>
      </c>
      <c r="C11" s="56"/>
      <c r="D11" s="56"/>
      <c r="E11" s="31" t="s">
        <v>0</v>
      </c>
      <c r="F11" s="57" t="s">
        <v>292</v>
      </c>
      <c r="G11" s="56"/>
      <c r="H11" s="56"/>
    </row>
    <row r="12" spans="1:12" ht="13.15" customHeight="1" x14ac:dyDescent="0.25">
      <c r="A12" s="31" t="s">
        <v>0</v>
      </c>
      <c r="B12" s="58" t="s">
        <v>289</v>
      </c>
      <c r="C12" s="33"/>
      <c r="D12" s="33"/>
      <c r="E12" s="31" t="s">
        <v>0</v>
      </c>
      <c r="F12" s="59" t="s">
        <v>290</v>
      </c>
      <c r="G12" s="33"/>
      <c r="H12" s="33"/>
    </row>
    <row r="13" spans="1:12" x14ac:dyDescent="0.25">
      <c r="A13" s="31"/>
      <c r="B13" s="55" t="s">
        <v>0</v>
      </c>
      <c r="C13" s="56"/>
      <c r="D13" s="56"/>
      <c r="E13" s="31" t="s">
        <v>0</v>
      </c>
      <c r="F13" s="57" t="s">
        <v>293</v>
      </c>
      <c r="G13" s="56"/>
      <c r="H13" s="56"/>
    </row>
    <row r="14" spans="1:12" ht="13.15" customHeight="1" x14ac:dyDescent="0.25">
      <c r="A14" s="31" t="s">
        <v>0</v>
      </c>
      <c r="B14" s="58" t="s">
        <v>289</v>
      </c>
      <c r="C14" s="33"/>
      <c r="D14" s="33"/>
      <c r="E14" s="31" t="s">
        <v>0</v>
      </c>
      <c r="F14" s="59" t="s">
        <v>290</v>
      </c>
      <c r="G14" s="33"/>
      <c r="H14" s="33"/>
    </row>
    <row r="15" spans="1:12" x14ac:dyDescent="0.25">
      <c r="A15" s="31" t="s">
        <v>291</v>
      </c>
      <c r="B15" s="58" t="s">
        <v>0</v>
      </c>
      <c r="C15" s="33"/>
      <c r="D15" s="33"/>
      <c r="E15" s="31" t="s">
        <v>0</v>
      </c>
      <c r="F15" s="59" t="s">
        <v>0</v>
      </c>
      <c r="G15" s="33"/>
      <c r="H15" s="33"/>
    </row>
  </sheetData>
  <mergeCells count="12">
    <mergeCell ref="A2:L2"/>
    <mergeCell ref="C3:K3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2019-02-20T11:21:48Z</dcterms:created>
  <dcterms:modified xsi:type="dcterms:W3CDTF">2019-02-20T12:48:21Z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